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eC\Desktop\2019 domes lēmumi\protokols Nr.18 26.09.2019\"/>
    </mc:Choice>
  </mc:AlternateContent>
  <bookViews>
    <workbookView xWindow="0" yWindow="0" windowWidth="28800" windowHeight="12930"/>
  </bookViews>
  <sheets>
    <sheet name="skol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D80" i="1"/>
  <c r="F79" i="1"/>
  <c r="F55" i="1" l="1"/>
  <c r="D55" i="1"/>
  <c r="F54" i="1"/>
  <c r="F188" i="1" l="1"/>
  <c r="F189" i="1"/>
  <c r="F190" i="1"/>
  <c r="F191" i="1"/>
  <c r="F187" i="1"/>
  <c r="F181" i="1"/>
  <c r="F182" i="1"/>
  <c r="F183" i="1"/>
  <c r="F184" i="1"/>
  <c r="F175" i="1"/>
  <c r="F176" i="1"/>
  <c r="F169" i="1"/>
  <c r="F170" i="1"/>
  <c r="F159" i="1"/>
  <c r="F160" i="1"/>
  <c r="F161" i="1"/>
  <c r="F162" i="1"/>
  <c r="F163" i="1"/>
  <c r="F164" i="1"/>
  <c r="F165" i="1"/>
  <c r="F151" i="1"/>
  <c r="F152" i="1"/>
  <c r="F153" i="1"/>
  <c r="F154" i="1"/>
  <c r="F155" i="1"/>
  <c r="F143" i="1"/>
  <c r="F144" i="1"/>
  <c r="F145" i="1"/>
  <c r="F146" i="1"/>
  <c r="F147" i="1"/>
  <c r="F139" i="1"/>
  <c r="F135" i="1"/>
  <c r="F130" i="1"/>
  <c r="F131" i="1"/>
  <c r="F125" i="1"/>
  <c r="F126" i="1"/>
  <c r="F117" i="1"/>
  <c r="F118" i="1"/>
  <c r="F119" i="1"/>
  <c r="F120" i="1"/>
  <c r="F121" i="1"/>
  <c r="F113" i="1"/>
  <c r="F107" i="1"/>
  <c r="F108" i="1"/>
  <c r="F109" i="1"/>
  <c r="F100" i="1"/>
  <c r="F101" i="1"/>
  <c r="F102" i="1"/>
  <c r="F103" i="1"/>
  <c r="F94" i="1"/>
  <c r="F95" i="1"/>
  <c r="F96" i="1"/>
  <c r="F89" i="1"/>
  <c r="F90" i="1"/>
  <c r="F83" i="1"/>
  <c r="F84" i="1"/>
  <c r="F85" i="1"/>
  <c r="F74" i="1"/>
  <c r="F75" i="1"/>
  <c r="F66" i="1"/>
  <c r="F67" i="1"/>
  <c r="F68" i="1"/>
  <c r="F69" i="1"/>
  <c r="F70" i="1"/>
  <c r="F58" i="1"/>
  <c r="F59" i="1"/>
  <c r="F60" i="1"/>
  <c r="F61" i="1"/>
  <c r="F62" i="1"/>
  <c r="F53" i="1"/>
  <c r="F47" i="1"/>
  <c r="F48" i="1"/>
  <c r="F49" i="1"/>
  <c r="F43" i="1"/>
  <c r="F35" i="1"/>
  <c r="F36" i="1"/>
  <c r="F37" i="1"/>
  <c r="F38" i="1"/>
  <c r="F39" i="1"/>
  <c r="F26" i="1"/>
  <c r="F27" i="1"/>
  <c r="F28" i="1"/>
  <c r="F17" i="1"/>
  <c r="F18" i="1"/>
  <c r="F19" i="1"/>
  <c r="F11" i="1"/>
  <c r="F12" i="1"/>
  <c r="F13" i="1"/>
  <c r="D114" i="1" l="1"/>
  <c r="F112" i="1"/>
  <c r="F114" i="1" s="1"/>
  <c r="D104" i="1"/>
  <c r="F99" i="1"/>
  <c r="D91" i="1"/>
  <c r="F88" i="1"/>
  <c r="F52" i="1"/>
  <c r="D71" i="1"/>
  <c r="F65" i="1"/>
  <c r="D14" i="1"/>
  <c r="F10" i="1"/>
  <c r="D110" i="1" l="1"/>
  <c r="F106" i="1"/>
  <c r="D192" i="1" l="1"/>
  <c r="D185" i="1"/>
  <c r="F180" i="1"/>
  <c r="D178" i="1"/>
  <c r="F174" i="1"/>
  <c r="D172" i="1"/>
  <c r="F168" i="1"/>
  <c r="D166" i="1"/>
  <c r="F158" i="1"/>
  <c r="D156" i="1"/>
  <c r="F150" i="1"/>
  <c r="D148" i="1"/>
  <c r="F142" i="1"/>
  <c r="D140" i="1"/>
  <c r="F138" i="1"/>
  <c r="D136" i="1"/>
  <c r="F134" i="1"/>
  <c r="F136" i="1" s="1"/>
  <c r="F148" i="1" l="1"/>
  <c r="F172" i="1"/>
  <c r="F192" i="1"/>
  <c r="F166" i="1"/>
  <c r="F156" i="1"/>
  <c r="F185" i="1"/>
  <c r="F178" i="1"/>
  <c r="F140" i="1"/>
  <c r="D132" i="1"/>
  <c r="F129" i="1"/>
  <c r="D127" i="1"/>
  <c r="F124" i="1"/>
  <c r="D122" i="1"/>
  <c r="F116" i="1"/>
  <c r="D97" i="1"/>
  <c r="F93" i="1"/>
  <c r="D86" i="1"/>
  <c r="F82" i="1"/>
  <c r="F78" i="1"/>
  <c r="D76" i="1"/>
  <c r="F73" i="1"/>
  <c r="D63" i="1"/>
  <c r="F57" i="1"/>
  <c r="D50" i="1"/>
  <c r="F46" i="1"/>
  <c r="D44" i="1"/>
  <c r="F42" i="1"/>
  <c r="D40" i="1"/>
  <c r="F34" i="1"/>
  <c r="D32" i="1"/>
  <c r="F31" i="1"/>
  <c r="F32" i="1" s="1"/>
  <c r="D29" i="1"/>
  <c r="F25" i="1"/>
  <c r="D23" i="1"/>
  <c r="F22" i="1"/>
  <c r="D20" i="1"/>
  <c r="F16" i="1"/>
  <c r="D196" i="1" l="1"/>
  <c r="F104" i="1"/>
  <c r="F91" i="1"/>
  <c r="F71" i="1"/>
  <c r="F14" i="1"/>
  <c r="F127" i="1"/>
  <c r="F132" i="1"/>
  <c r="F110" i="1"/>
  <c r="F97" i="1"/>
  <c r="F86" i="1"/>
  <c r="F76" i="1"/>
  <c r="F50" i="1"/>
  <c r="F44" i="1"/>
  <c r="F40" i="1"/>
  <c r="F29" i="1"/>
  <c r="F23" i="1"/>
  <c r="F20" i="1"/>
  <c r="F122" i="1"/>
  <c r="F63" i="1"/>
  <c r="F196" i="1" l="1"/>
  <c r="G196" i="1" s="1"/>
  <c r="H196" i="1" s="1"/>
  <c r="H199" i="1" s="1"/>
</calcChain>
</file>

<file path=xl/comments1.xml><?xml version="1.0" encoding="utf-8"?>
<comments xmlns="http://schemas.openxmlformats.org/spreadsheetml/2006/main">
  <authors>
    <author>DinaB</author>
  </authors>
  <commentList>
    <comment ref="D5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01.01.2019 7,8 l.
01.02.2019 7,55 l groz.ar 31.01.2019 Nr39
4,562 bija 2018.gadā</t>
        </r>
      </text>
    </comment>
    <comment ref="A11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 01.08.2019 Mētrienas pii grupas</t>
        </r>
      </text>
    </comment>
    <comment ref="D118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6,096 Praulienas 
1,176 Mētrienas</t>
        </r>
      </text>
    </comment>
    <comment ref="D11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0,75 Praulienas
0,3 Mētrienas</t>
        </r>
      </text>
    </comment>
    <comment ref="D120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0,35 Praulienas
0,08 Mētrienas</t>
        </r>
      </text>
    </comment>
    <comment ref="D134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01.01.2019 0,59 
grozīts 31.01.2019 Nr39</t>
        </r>
      </text>
    </comment>
    <comment ref="D13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01.01.2019 - 0,45
grozīts 31.01.2019 Nr39</t>
        </r>
      </text>
    </comment>
    <comment ref="B16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 01.09.2019 lēm.Nr264</t>
        </r>
      </text>
    </comment>
    <comment ref="D176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01.01.2019 5,72
grozīts 31.01.2019 Nr39</t>
        </r>
      </text>
    </comment>
    <comment ref="D18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01.01.2019 - 1,33
grozīts 31.01.2019 Nr39</t>
        </r>
      </text>
    </comment>
  </commentList>
</comments>
</file>

<file path=xl/sharedStrings.xml><?xml version="1.0" encoding="utf-8"?>
<sst xmlns="http://schemas.openxmlformats.org/spreadsheetml/2006/main" count="318" uniqueCount="104">
  <si>
    <t>Kusas pamatskola</t>
  </si>
  <si>
    <t>Direktora vietnieks izglītības jomā</t>
  </si>
  <si>
    <t>1345 04</t>
  </si>
  <si>
    <t>Izglītības metodiķis</t>
  </si>
  <si>
    <t>2351 01</t>
  </si>
  <si>
    <t>Pamatskolas skolotājs</t>
  </si>
  <si>
    <t>2341 01</t>
  </si>
  <si>
    <t>Kopā  pedagoģiskie darbinieki</t>
  </si>
  <si>
    <t>Nr.p.k.</t>
  </si>
  <si>
    <t>Amata vienības nosaukums</t>
  </si>
  <si>
    <t>Profesijas kods</t>
  </si>
  <si>
    <t>Amata vienību skaits</t>
  </si>
  <si>
    <t>Mēnešalgas likme 
EUR</t>
  </si>
  <si>
    <t>Mēnešalgas fonds 
EUR</t>
  </si>
  <si>
    <t>Vadītājs</t>
  </si>
  <si>
    <t>1345 08</t>
  </si>
  <si>
    <t>Pirmsskolas izglītības skolotājs</t>
  </si>
  <si>
    <t>2342 01</t>
  </si>
  <si>
    <t>Pirmsskolas izglītības mūzikas skolotājs</t>
  </si>
  <si>
    <t>2342 02</t>
  </si>
  <si>
    <t>Skolotājs logopēds</t>
  </si>
  <si>
    <t>2352 01</t>
  </si>
  <si>
    <t>Kopā pedagoģiskie darbinieki</t>
  </si>
  <si>
    <t>Aronas Pirmsskolas izglītības iestāde "Sprīdītis"</t>
  </si>
  <si>
    <t>Barkavas pamatskola</t>
  </si>
  <si>
    <t xml:space="preserve"> Barkavas pamatskolas pirmsskolas izglītības grupa</t>
  </si>
  <si>
    <t>Pirmsskolas metodiķis</t>
  </si>
  <si>
    <t>Bērzaunes pamatskola</t>
  </si>
  <si>
    <t>Pirmsskolas izglītības sporta skolotājs</t>
  </si>
  <si>
    <t>2342 03</t>
  </si>
  <si>
    <t>Bērzaunes Pirmsskolas izglītības iestāde "Vārpiņa"</t>
  </si>
  <si>
    <t>Dzelzavas pamatskola</t>
  </si>
  <si>
    <t>Pamatskolas pedagogs</t>
  </si>
  <si>
    <t>Pirmsskolas izglītības iestādes vadītājs</t>
  </si>
  <si>
    <t>Dzelzavas Pirmsskolas izglītības iestāde "Rūķis"</t>
  </si>
  <si>
    <t>Pirmsskolas izglītības metodiķis</t>
  </si>
  <si>
    <t>2351 06</t>
  </si>
  <si>
    <t>Kalsnavas Pirmsskolas izglītības iestāde "Lācītis Pūks"</t>
  </si>
  <si>
    <t>Lazdonas pamatskola</t>
  </si>
  <si>
    <t>Izglītības psihologs</t>
  </si>
  <si>
    <t>Lazdonas pamatskolas pirmsskolas izglītības grupas</t>
  </si>
  <si>
    <t>Ļaudonas vidusskola</t>
  </si>
  <si>
    <t>Sociālais pedagogs</t>
  </si>
  <si>
    <t>2359 01</t>
  </si>
  <si>
    <t xml:space="preserve">Pirmsskolas izglītības skolotājs </t>
  </si>
  <si>
    <t>Pirmsskolas izglītības mūzikas skolotāja</t>
  </si>
  <si>
    <t>Ļaudonas Pirmsskolas izglītības iestāde "Brīnumdārzs"</t>
  </si>
  <si>
    <t>Liezēres pamatskola</t>
  </si>
  <si>
    <t>Liezēres pamatskolas pirmsskolas izglītības grupas</t>
  </si>
  <si>
    <t>2342  02</t>
  </si>
  <si>
    <t>Degumnieku pamatskola</t>
  </si>
  <si>
    <t>Internāta skolotājs</t>
  </si>
  <si>
    <t>2359 07</t>
  </si>
  <si>
    <t>Degumnieku pamatskolas pirmsskolas izglītības grupas</t>
  </si>
  <si>
    <t>Praulienas pamatskola</t>
  </si>
  <si>
    <t>Praulienas pagasta pirmsskolas izglītības iestāde "Pasaciņa"</t>
  </si>
  <si>
    <t>Pirmsskolas izglītības  skolotājs</t>
  </si>
  <si>
    <t>Vestienas pamatskola</t>
  </si>
  <si>
    <t>Direktors</t>
  </si>
  <si>
    <t>Vestienas pagasta pirmsskolas izglītības grupa</t>
  </si>
  <si>
    <t>Valsts Ģimnāzija</t>
  </si>
  <si>
    <t>Izglītības metodiķis-metodiskās apvienības vadītājs</t>
  </si>
  <si>
    <t xml:space="preserve">Dienesta viesnīcas skolotājs izglītības iestādē </t>
  </si>
  <si>
    <t>Madonas pilsētas vidusskola</t>
  </si>
  <si>
    <t>2352 03</t>
  </si>
  <si>
    <t>PII Kastanītis</t>
  </si>
  <si>
    <t>2359 06</t>
  </si>
  <si>
    <t>PII Priedīte</t>
  </si>
  <si>
    <t xml:space="preserve">Kopā  pedagoģiskie darbinieki </t>
  </si>
  <si>
    <t>PII Saulīte</t>
  </si>
  <si>
    <t xml:space="preserve">Vadītāja vietnieks izglītības jomā </t>
  </si>
  <si>
    <t xml:space="preserve">Pirmsskolas izglītības mūzikas skolotājs </t>
  </si>
  <si>
    <t xml:space="preserve">Pirmsskolas izglītības sporta skolotājs </t>
  </si>
  <si>
    <t>Speciālais pirmsskolas izglītības skolotājs</t>
  </si>
  <si>
    <t>2352 02</t>
  </si>
  <si>
    <t>J.Simsona Mākslas skola</t>
  </si>
  <si>
    <t>Profesionālās ievirzes skolotājs</t>
  </si>
  <si>
    <t>2320 02</t>
  </si>
  <si>
    <t>Profesionālās ievirzes skolotājs (sagatavošanas un absolventu grupai)</t>
  </si>
  <si>
    <t>Saskaņā ar dalībnieku iemaksām</t>
  </si>
  <si>
    <t>J.Norviļa Mūzikas skola</t>
  </si>
  <si>
    <t>Sagatavošanas grupas pedagogs</t>
  </si>
  <si>
    <t>Sporta skola</t>
  </si>
  <si>
    <t>Profesionālās ievirzes skolotājs (biatlona treneris)</t>
  </si>
  <si>
    <t>BJC</t>
  </si>
  <si>
    <t>1345 09</t>
  </si>
  <si>
    <t>Jauniešu iniciatīvu centra vadītājs</t>
  </si>
  <si>
    <t>2422 27</t>
  </si>
  <si>
    <t>Interešu izglītības metodiķis</t>
  </si>
  <si>
    <t>kopā</t>
  </si>
  <si>
    <t>ar VSAOI</t>
  </si>
  <si>
    <t>*4mēn.</t>
  </si>
  <si>
    <t>plānota rezerve</t>
  </si>
  <si>
    <t>atlikums</t>
  </si>
  <si>
    <t>Mētriena likvidēšana</t>
  </si>
  <si>
    <t>Kalsnavas pamatskola</t>
  </si>
  <si>
    <t>Praulienai par Mētrienu augustā</t>
  </si>
  <si>
    <t xml:space="preserve"> </t>
  </si>
  <si>
    <t>Interešu izglītības skolotājs</t>
  </si>
  <si>
    <t xml:space="preserve">Madonas novada pašvaldības izglītības iestāžu pedagoģisko darbinieku amata vienības un noteiktā mēnešalga ar 01.09.2019. </t>
  </si>
  <si>
    <t>Pielikums</t>
  </si>
  <si>
    <t>Madonas novada pašvaldības domes</t>
  </si>
  <si>
    <t>26.09.2019. lēmumam Nr.456</t>
  </si>
  <si>
    <t>(protokols Nr.18, 31.p.)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</si>
</sst>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3" fillId="0" borderId="4" xfId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left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right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right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0" fontId="5" fillId="0" borderId="4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right" vertical="top" wrapText="1"/>
    </xf>
    <xf numFmtId="0" fontId="3" fillId="0" borderId="4" xfId="0" applyNumberFormat="1" applyFont="1" applyFill="1" applyBorder="1" applyAlignment="1">
      <alignment horizontal="center" wrapText="1"/>
    </xf>
    <xf numFmtId="0" fontId="5" fillId="0" borderId="1" xfId="3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5" fillId="0" borderId="4" xfId="3" applyFont="1" applyFill="1" applyBorder="1" applyAlignment="1">
      <alignment horizontal="left" vertical="top" wrapText="1"/>
    </xf>
    <xf numFmtId="0" fontId="5" fillId="0" borderId="4" xfId="3" applyFont="1" applyFill="1" applyBorder="1" applyAlignment="1">
      <alignment horizontal="center" vertical="top" wrapText="1"/>
    </xf>
    <xf numFmtId="0" fontId="5" fillId="0" borderId="1" xfId="3" applyFont="1" applyFill="1" applyBorder="1" applyAlignment="1">
      <alignment horizontal="center" vertical="top" wrapText="1"/>
    </xf>
    <xf numFmtId="0" fontId="4" fillId="0" borderId="4" xfId="0" applyFont="1" applyBorder="1"/>
    <xf numFmtId="0" fontId="3" fillId="0" borderId="4" xfId="3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wrapText="1"/>
    </xf>
    <xf numFmtId="0" fontId="1" fillId="0" borderId="0" xfId="0" applyFont="1"/>
    <xf numFmtId="0" fontId="0" fillId="3" borderId="0" xfId="0" applyFill="1"/>
    <xf numFmtId="0" fontId="5" fillId="0" borderId="4" xfId="2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ill="1"/>
    <xf numFmtId="2" fontId="0" fillId="0" borderId="0" xfId="0" applyNumberFormat="1"/>
    <xf numFmtId="0" fontId="1" fillId="0" borderId="0" xfId="0" applyFont="1" applyAlignment="1">
      <alignment horizont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right"/>
    </xf>
  </cellXfs>
  <cellStyles count="4">
    <cellStyle name="Parasts" xfId="0" builtinId="0"/>
    <cellStyle name="Parasts 2" xfId="3"/>
    <cellStyle name="Parasts 4" xfId="2"/>
    <cellStyle name="Parasts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99"/>
  <sheetViews>
    <sheetView tabSelected="1" zoomScaleNormal="100" workbookViewId="0">
      <selection activeCell="R14" sqref="R14"/>
    </sheetView>
  </sheetViews>
  <sheetFormatPr defaultRowHeight="15" x14ac:dyDescent="0.25"/>
  <cols>
    <col min="2" max="2" width="36.140625" customWidth="1"/>
    <col min="3" max="3" width="11.5703125" customWidth="1"/>
    <col min="4" max="4" width="11.140625" customWidth="1"/>
    <col min="5" max="6" width="13.140625" customWidth="1"/>
    <col min="7" max="7" width="15.5703125" hidden="1" customWidth="1"/>
    <col min="8" max="8" width="12.42578125" customWidth="1"/>
  </cols>
  <sheetData>
    <row r="1" spans="1:6" x14ac:dyDescent="0.25">
      <c r="D1" s="66"/>
      <c r="E1" s="67" t="s">
        <v>100</v>
      </c>
      <c r="F1" s="67"/>
    </row>
    <row r="2" spans="1:6" x14ac:dyDescent="0.25">
      <c r="C2" s="67" t="s">
        <v>101</v>
      </c>
      <c r="D2" s="67"/>
      <c r="E2" s="67"/>
      <c r="F2" s="67"/>
    </row>
    <row r="3" spans="1:6" x14ac:dyDescent="0.25">
      <c r="C3" s="67" t="s">
        <v>102</v>
      </c>
      <c r="D3" s="67"/>
      <c r="E3" s="67"/>
      <c r="F3" s="67"/>
    </row>
    <row r="4" spans="1:6" x14ac:dyDescent="0.25">
      <c r="C4" s="67" t="s">
        <v>103</v>
      </c>
      <c r="D4" s="67"/>
      <c r="E4" s="67"/>
      <c r="F4" s="67"/>
    </row>
    <row r="6" spans="1:6" ht="28.5" customHeight="1" x14ac:dyDescent="0.25">
      <c r="A6" s="59" t="s">
        <v>99</v>
      </c>
      <c r="B6" s="59"/>
      <c r="C6" s="59"/>
      <c r="D6" s="59"/>
      <c r="E6" s="59"/>
      <c r="F6" s="59"/>
    </row>
    <row r="8" spans="1:6" ht="47.25" x14ac:dyDescent="0.25">
      <c r="A8" s="7" t="s">
        <v>8</v>
      </c>
      <c r="B8" s="8" t="s">
        <v>9</v>
      </c>
      <c r="C8" s="9" t="s">
        <v>10</v>
      </c>
      <c r="D8" s="6" t="s">
        <v>11</v>
      </c>
      <c r="E8" s="6" t="s">
        <v>12</v>
      </c>
      <c r="F8" s="6" t="s">
        <v>13</v>
      </c>
    </row>
    <row r="9" spans="1:6" ht="15.75" x14ac:dyDescent="0.25">
      <c r="A9" s="60" t="s">
        <v>0</v>
      </c>
      <c r="B9" s="61"/>
      <c r="C9" s="61"/>
      <c r="D9" s="61"/>
      <c r="E9" s="61"/>
      <c r="F9" s="62"/>
    </row>
    <row r="10" spans="1:6" ht="15.75" x14ac:dyDescent="0.25">
      <c r="A10" s="3">
        <v>1</v>
      </c>
      <c r="B10" s="4" t="s">
        <v>58</v>
      </c>
      <c r="C10" s="3">
        <v>134508</v>
      </c>
      <c r="D10" s="3">
        <v>0.2</v>
      </c>
      <c r="E10" s="3">
        <v>1003</v>
      </c>
      <c r="F10" s="3">
        <f>ROUND(D10*E10,0)</f>
        <v>201</v>
      </c>
    </row>
    <row r="11" spans="1:6" ht="15.75" x14ac:dyDescent="0.25">
      <c r="A11" s="3">
        <v>2</v>
      </c>
      <c r="B11" s="2" t="s">
        <v>1</v>
      </c>
      <c r="C11" s="3" t="s">
        <v>2</v>
      </c>
      <c r="D11" s="3">
        <v>0.15</v>
      </c>
      <c r="E11" s="3">
        <v>830</v>
      </c>
      <c r="F11" s="3">
        <f t="shared" ref="F11:F13" si="0">ROUND(D11*E11,0)</f>
        <v>125</v>
      </c>
    </row>
    <row r="12" spans="1:6" ht="15.75" x14ac:dyDescent="0.25">
      <c r="A12" s="3">
        <v>3</v>
      </c>
      <c r="B12" s="4" t="s">
        <v>3</v>
      </c>
      <c r="C12" s="3" t="s">
        <v>4</v>
      </c>
      <c r="D12" s="3">
        <v>3.9E-2</v>
      </c>
      <c r="E12" s="3">
        <v>830</v>
      </c>
      <c r="F12" s="3">
        <f t="shared" si="0"/>
        <v>32</v>
      </c>
    </row>
    <row r="13" spans="1:6" ht="15.75" x14ac:dyDescent="0.25">
      <c r="A13" s="3">
        <v>4</v>
      </c>
      <c r="B13" s="4" t="s">
        <v>5</v>
      </c>
      <c r="C13" s="3" t="s">
        <v>6</v>
      </c>
      <c r="D13" s="3">
        <v>0.55000000000000004</v>
      </c>
      <c r="E13" s="3">
        <v>750</v>
      </c>
      <c r="F13" s="3">
        <f t="shared" si="0"/>
        <v>413</v>
      </c>
    </row>
    <row r="14" spans="1:6" ht="15.75" x14ac:dyDescent="0.25">
      <c r="A14" s="1"/>
      <c r="B14" s="5" t="s">
        <v>7</v>
      </c>
      <c r="C14" s="6"/>
      <c r="D14" s="6">
        <f>SUM(D10:D13)</f>
        <v>0.93900000000000006</v>
      </c>
      <c r="E14" s="6"/>
      <c r="F14" s="6">
        <f>SUM(F10:F13)</f>
        <v>771</v>
      </c>
    </row>
    <row r="15" spans="1:6" ht="15.75" x14ac:dyDescent="0.25">
      <c r="A15" s="60" t="s">
        <v>23</v>
      </c>
      <c r="B15" s="61"/>
      <c r="C15" s="61"/>
      <c r="D15" s="61"/>
      <c r="E15" s="61"/>
      <c r="F15" s="62"/>
    </row>
    <row r="16" spans="1:6" ht="15.75" x14ac:dyDescent="0.25">
      <c r="A16" s="1">
        <v>1</v>
      </c>
      <c r="B16" s="4" t="s">
        <v>14</v>
      </c>
      <c r="C16" s="3" t="s">
        <v>15</v>
      </c>
      <c r="D16" s="3">
        <v>0.8</v>
      </c>
      <c r="E16" s="3">
        <v>1003</v>
      </c>
      <c r="F16" s="3">
        <f>ROUND(D16*E16,0)</f>
        <v>802</v>
      </c>
    </row>
    <row r="17" spans="1:7" ht="15.75" x14ac:dyDescent="0.25">
      <c r="A17" s="1">
        <v>2</v>
      </c>
      <c r="B17" s="4" t="s">
        <v>16</v>
      </c>
      <c r="C17" s="3" t="s">
        <v>17</v>
      </c>
      <c r="D17" s="3">
        <v>2.702</v>
      </c>
      <c r="E17" s="3">
        <v>750</v>
      </c>
      <c r="F17" s="3">
        <f t="shared" ref="F17:F19" si="1">ROUND(D17*E17,0)</f>
        <v>2027</v>
      </c>
    </row>
    <row r="18" spans="1:7" ht="15.75" x14ac:dyDescent="0.25">
      <c r="A18" s="1">
        <v>3</v>
      </c>
      <c r="B18" s="4" t="s">
        <v>18</v>
      </c>
      <c r="C18" s="3" t="s">
        <v>19</v>
      </c>
      <c r="D18" s="3">
        <v>0.3</v>
      </c>
      <c r="E18" s="3">
        <v>750</v>
      </c>
      <c r="F18" s="3">
        <f t="shared" si="1"/>
        <v>225</v>
      </c>
      <c r="G18" t="s">
        <v>97</v>
      </c>
    </row>
    <row r="19" spans="1:7" ht="15.75" x14ac:dyDescent="0.25">
      <c r="A19" s="1">
        <v>4</v>
      </c>
      <c r="B19" s="4" t="s">
        <v>20</v>
      </c>
      <c r="C19" s="3" t="s">
        <v>21</v>
      </c>
      <c r="D19" s="3">
        <v>0.2</v>
      </c>
      <c r="E19" s="3">
        <v>750</v>
      </c>
      <c r="F19" s="3">
        <f t="shared" si="1"/>
        <v>150</v>
      </c>
    </row>
    <row r="20" spans="1:7" ht="15.75" x14ac:dyDescent="0.25">
      <c r="A20" s="1"/>
      <c r="B20" s="5" t="s">
        <v>22</v>
      </c>
      <c r="C20" s="6"/>
      <c r="D20" s="6">
        <f>SUM(D16:D19)</f>
        <v>4.0019999999999998</v>
      </c>
      <c r="E20" s="6"/>
      <c r="F20" s="6">
        <f>SUM(F16:F19)</f>
        <v>3204</v>
      </c>
    </row>
    <row r="21" spans="1:7" ht="15.75" x14ac:dyDescent="0.25">
      <c r="A21" s="63" t="s">
        <v>24</v>
      </c>
      <c r="B21" s="64"/>
      <c r="C21" s="64"/>
      <c r="D21" s="64"/>
      <c r="E21" s="64"/>
      <c r="F21" s="65"/>
    </row>
    <row r="22" spans="1:7" ht="15.75" x14ac:dyDescent="0.25">
      <c r="A22" s="1">
        <v>1</v>
      </c>
      <c r="B22" s="2" t="s">
        <v>1</v>
      </c>
      <c r="C22" s="3" t="s">
        <v>2</v>
      </c>
      <c r="D22" s="3">
        <v>0.15</v>
      </c>
      <c r="E22" s="3">
        <v>887</v>
      </c>
      <c r="F22" s="3">
        <f>ROUND(D22*E22,0)</f>
        <v>133</v>
      </c>
    </row>
    <row r="23" spans="1:7" ht="15.75" x14ac:dyDescent="0.25">
      <c r="A23" s="1"/>
      <c r="B23" s="10" t="s">
        <v>22</v>
      </c>
      <c r="C23" s="3"/>
      <c r="D23" s="6">
        <f>SUM(D22:D22)</f>
        <v>0.15</v>
      </c>
      <c r="E23" s="6"/>
      <c r="F23" s="6">
        <f>SUM(F22:F22)</f>
        <v>133</v>
      </c>
    </row>
    <row r="24" spans="1:7" ht="15.75" customHeight="1" x14ac:dyDescent="0.25">
      <c r="A24" s="63" t="s">
        <v>25</v>
      </c>
      <c r="B24" s="64"/>
      <c r="C24" s="64"/>
      <c r="D24" s="64"/>
      <c r="E24" s="64"/>
      <c r="F24" s="65"/>
    </row>
    <row r="25" spans="1:7" ht="15.75" x14ac:dyDescent="0.25">
      <c r="A25" s="1">
        <v>1</v>
      </c>
      <c r="B25" s="2" t="s">
        <v>26</v>
      </c>
      <c r="C25" s="3" t="s">
        <v>4</v>
      </c>
      <c r="D25" s="3">
        <v>0.25</v>
      </c>
      <c r="E25" s="3">
        <v>830</v>
      </c>
      <c r="F25" s="3">
        <f>ROUND(D25*E25,0)</f>
        <v>208</v>
      </c>
    </row>
    <row r="26" spans="1:7" ht="15.75" x14ac:dyDescent="0.25">
      <c r="A26" s="1">
        <v>2</v>
      </c>
      <c r="B26" s="2" t="s">
        <v>16</v>
      </c>
      <c r="C26" s="3" t="s">
        <v>17</v>
      </c>
      <c r="D26" s="3">
        <v>3</v>
      </c>
      <c r="E26" s="3">
        <v>750</v>
      </c>
      <c r="F26" s="3">
        <f t="shared" ref="F26:F28" si="2">ROUND(D26*E26,0)</f>
        <v>2250</v>
      </c>
    </row>
    <row r="27" spans="1:7" ht="15.75" x14ac:dyDescent="0.25">
      <c r="A27" s="1">
        <v>3</v>
      </c>
      <c r="B27" s="2" t="s">
        <v>18</v>
      </c>
      <c r="C27" s="3" t="s">
        <v>19</v>
      </c>
      <c r="D27" s="3">
        <v>0.155</v>
      </c>
      <c r="E27" s="3">
        <v>750</v>
      </c>
      <c r="F27" s="3">
        <f t="shared" si="2"/>
        <v>116</v>
      </c>
    </row>
    <row r="28" spans="1:7" ht="15.75" x14ac:dyDescent="0.25">
      <c r="A28" s="1">
        <v>4</v>
      </c>
      <c r="B28" s="2" t="s">
        <v>20</v>
      </c>
      <c r="C28" s="3" t="s">
        <v>21</v>
      </c>
      <c r="D28" s="3">
        <v>0.19500000000000001</v>
      </c>
      <c r="E28" s="3">
        <v>750</v>
      </c>
      <c r="F28" s="3">
        <f t="shared" si="2"/>
        <v>146</v>
      </c>
    </row>
    <row r="29" spans="1:7" ht="15.75" x14ac:dyDescent="0.25">
      <c r="A29" s="1">
        <v>5</v>
      </c>
      <c r="B29" s="10" t="s">
        <v>22</v>
      </c>
      <c r="C29" s="6"/>
      <c r="D29" s="6">
        <f>SUM(D25:D28)</f>
        <v>3.5999999999999996</v>
      </c>
      <c r="E29" s="6"/>
      <c r="F29" s="6">
        <f>SUM(F25:F28)</f>
        <v>2720</v>
      </c>
    </row>
    <row r="30" spans="1:7" ht="15.75" x14ac:dyDescent="0.25">
      <c r="A30" s="60" t="s">
        <v>27</v>
      </c>
      <c r="B30" s="61"/>
      <c r="C30" s="61"/>
      <c r="D30" s="61"/>
      <c r="E30" s="61"/>
      <c r="F30" s="62"/>
    </row>
    <row r="31" spans="1:7" ht="15.75" x14ac:dyDescent="0.25">
      <c r="A31" s="11">
        <v>1</v>
      </c>
      <c r="B31" s="2" t="s">
        <v>1</v>
      </c>
      <c r="C31" s="3" t="s">
        <v>2</v>
      </c>
      <c r="D31" s="3">
        <v>0.15</v>
      </c>
      <c r="E31" s="3">
        <v>830</v>
      </c>
      <c r="F31" s="3">
        <f>ROUND(D31*E31,0)</f>
        <v>125</v>
      </c>
    </row>
    <row r="32" spans="1:7" ht="15.75" x14ac:dyDescent="0.25">
      <c r="A32" s="11"/>
      <c r="B32" s="10" t="s">
        <v>22</v>
      </c>
      <c r="C32" s="3"/>
      <c r="D32" s="12">
        <f>SUM(D31:D31)</f>
        <v>0.15</v>
      </c>
      <c r="E32" s="12"/>
      <c r="F32" s="12">
        <f>SUM(F31:F31)</f>
        <v>125</v>
      </c>
    </row>
    <row r="33" spans="1:6" ht="15.75" x14ac:dyDescent="0.25">
      <c r="A33" s="60" t="s">
        <v>30</v>
      </c>
      <c r="B33" s="61"/>
      <c r="C33" s="61"/>
      <c r="D33" s="61"/>
      <c r="E33" s="61"/>
      <c r="F33" s="62"/>
    </row>
    <row r="34" spans="1:6" ht="15.75" x14ac:dyDescent="0.25">
      <c r="A34" s="11">
        <v>1</v>
      </c>
      <c r="B34" s="2" t="s">
        <v>14</v>
      </c>
      <c r="C34" s="3" t="s">
        <v>15</v>
      </c>
      <c r="D34" s="3">
        <v>1</v>
      </c>
      <c r="E34" s="3">
        <v>1003</v>
      </c>
      <c r="F34" s="3">
        <f t="shared" ref="F34:F39" si="3">ROUND(D34*E34,0)</f>
        <v>1003</v>
      </c>
    </row>
    <row r="35" spans="1:6" ht="15.75" x14ac:dyDescent="0.25">
      <c r="A35" s="11">
        <v>2</v>
      </c>
      <c r="B35" s="2" t="s">
        <v>26</v>
      </c>
      <c r="C35" s="3" t="s">
        <v>4</v>
      </c>
      <c r="D35" s="3">
        <v>0.3</v>
      </c>
      <c r="E35" s="3">
        <v>830</v>
      </c>
      <c r="F35" s="3">
        <f t="shared" si="3"/>
        <v>249</v>
      </c>
    </row>
    <row r="36" spans="1:6" ht="15.75" x14ac:dyDescent="0.25">
      <c r="A36" s="11">
        <v>3</v>
      </c>
      <c r="B36" s="2" t="s">
        <v>16</v>
      </c>
      <c r="C36" s="3" t="s">
        <v>17</v>
      </c>
      <c r="D36" s="3">
        <v>5.6520000000000001</v>
      </c>
      <c r="E36" s="3">
        <v>750</v>
      </c>
      <c r="F36" s="3">
        <f t="shared" si="3"/>
        <v>4239</v>
      </c>
    </row>
    <row r="37" spans="1:6" ht="15.75" x14ac:dyDescent="0.25">
      <c r="A37" s="11">
        <v>4</v>
      </c>
      <c r="B37" s="2" t="s">
        <v>18</v>
      </c>
      <c r="C37" s="3" t="s">
        <v>19</v>
      </c>
      <c r="D37" s="3">
        <v>0.75</v>
      </c>
      <c r="E37" s="3">
        <v>750</v>
      </c>
      <c r="F37" s="3">
        <f t="shared" si="3"/>
        <v>563</v>
      </c>
    </row>
    <row r="38" spans="1:6" ht="15.75" x14ac:dyDescent="0.25">
      <c r="A38" s="11">
        <v>5</v>
      </c>
      <c r="B38" s="2" t="s">
        <v>28</v>
      </c>
      <c r="C38" s="3" t="s">
        <v>29</v>
      </c>
      <c r="D38" s="3">
        <v>0.2</v>
      </c>
      <c r="E38" s="3">
        <v>750</v>
      </c>
      <c r="F38" s="3">
        <f t="shared" si="3"/>
        <v>150</v>
      </c>
    </row>
    <row r="39" spans="1:6" ht="15.75" x14ac:dyDescent="0.25">
      <c r="A39" s="11">
        <v>6</v>
      </c>
      <c r="B39" s="2" t="s">
        <v>20</v>
      </c>
      <c r="C39" s="3" t="s">
        <v>21</v>
      </c>
      <c r="D39" s="3">
        <v>0.61499999999999999</v>
      </c>
      <c r="E39" s="3">
        <v>750</v>
      </c>
      <c r="F39" s="3">
        <f t="shared" si="3"/>
        <v>461</v>
      </c>
    </row>
    <row r="40" spans="1:6" ht="15.75" x14ac:dyDescent="0.25">
      <c r="A40" s="11"/>
      <c r="B40" s="10" t="s">
        <v>22</v>
      </c>
      <c r="C40" s="3"/>
      <c r="D40" s="12">
        <f>SUM(D34:D39)</f>
        <v>8.5169999999999995</v>
      </c>
      <c r="E40" s="12"/>
      <c r="F40" s="12">
        <f>SUM(F34:F39)</f>
        <v>6665</v>
      </c>
    </row>
    <row r="41" spans="1:6" ht="15.75" x14ac:dyDescent="0.25">
      <c r="A41" s="60" t="s">
        <v>31</v>
      </c>
      <c r="B41" s="61"/>
      <c r="C41" s="61"/>
      <c r="D41" s="61"/>
      <c r="E41" s="61"/>
      <c r="F41" s="62"/>
    </row>
    <row r="42" spans="1:6" ht="15.75" x14ac:dyDescent="0.25">
      <c r="A42" s="3">
        <v>1</v>
      </c>
      <c r="B42" s="13" t="s">
        <v>1</v>
      </c>
      <c r="C42" s="3" t="s">
        <v>2</v>
      </c>
      <c r="D42" s="3">
        <v>0.15</v>
      </c>
      <c r="E42" s="3">
        <v>830</v>
      </c>
      <c r="F42" s="3">
        <f>ROUND(D42*E42,0)</f>
        <v>125</v>
      </c>
    </row>
    <row r="43" spans="1:6" ht="15.75" x14ac:dyDescent="0.25">
      <c r="A43" s="3">
        <v>2</v>
      </c>
      <c r="B43" s="13" t="s">
        <v>32</v>
      </c>
      <c r="C43" s="3" t="s">
        <v>6</v>
      </c>
      <c r="D43" s="3">
        <v>0.45</v>
      </c>
      <c r="E43" s="3">
        <v>750</v>
      </c>
      <c r="F43" s="3">
        <f>ROUND(D43*E43,0)</f>
        <v>338</v>
      </c>
    </row>
    <row r="44" spans="1:6" ht="15.75" x14ac:dyDescent="0.25">
      <c r="A44" s="3"/>
      <c r="B44" s="14" t="s">
        <v>7</v>
      </c>
      <c r="C44" s="6"/>
      <c r="D44" s="6">
        <f>SUM(D42:D43)</f>
        <v>0.6</v>
      </c>
      <c r="E44" s="6"/>
      <c r="F44" s="6">
        <f>SUM(F42:F43)</f>
        <v>463</v>
      </c>
    </row>
    <row r="45" spans="1:6" ht="15.75" x14ac:dyDescent="0.25">
      <c r="A45" s="60" t="s">
        <v>34</v>
      </c>
      <c r="B45" s="61"/>
      <c r="C45" s="61"/>
      <c r="D45" s="61"/>
      <c r="E45" s="61"/>
      <c r="F45" s="62"/>
    </row>
    <row r="46" spans="1:6" ht="15.75" x14ac:dyDescent="0.25">
      <c r="A46" s="3">
        <v>1</v>
      </c>
      <c r="B46" s="13" t="s">
        <v>33</v>
      </c>
      <c r="C46" s="3" t="s">
        <v>15</v>
      </c>
      <c r="D46" s="3">
        <v>0.8</v>
      </c>
      <c r="E46" s="3">
        <v>1003</v>
      </c>
      <c r="F46" s="3">
        <f>ROUND(D46*E46,0)</f>
        <v>802</v>
      </c>
    </row>
    <row r="47" spans="1:6" ht="15.75" x14ac:dyDescent="0.25">
      <c r="A47" s="3">
        <v>2</v>
      </c>
      <c r="B47" s="13" t="s">
        <v>16</v>
      </c>
      <c r="C47" s="3" t="s">
        <v>17</v>
      </c>
      <c r="D47" s="3">
        <v>1.99</v>
      </c>
      <c r="E47" s="3">
        <v>750</v>
      </c>
      <c r="F47" s="3">
        <f t="shared" ref="F47:F49" si="4">ROUND(D47*E47,0)</f>
        <v>1493</v>
      </c>
    </row>
    <row r="48" spans="1:6" ht="15.75" x14ac:dyDescent="0.25">
      <c r="A48" s="3">
        <v>3</v>
      </c>
      <c r="B48" s="13" t="s">
        <v>18</v>
      </c>
      <c r="C48" s="3" t="s">
        <v>19</v>
      </c>
      <c r="D48" s="3">
        <v>0.3</v>
      </c>
      <c r="E48" s="3">
        <v>750</v>
      </c>
      <c r="F48" s="3">
        <f t="shared" si="4"/>
        <v>225</v>
      </c>
    </row>
    <row r="49" spans="1:7" ht="15.75" x14ac:dyDescent="0.25">
      <c r="A49" s="3">
        <v>5</v>
      </c>
      <c r="B49" s="13" t="s">
        <v>20</v>
      </c>
      <c r="C49" s="3" t="s">
        <v>21</v>
      </c>
      <c r="D49" s="3">
        <v>0.1</v>
      </c>
      <c r="E49" s="3">
        <v>750</v>
      </c>
      <c r="F49" s="3">
        <f t="shared" si="4"/>
        <v>75</v>
      </c>
    </row>
    <row r="50" spans="1:7" ht="15.75" x14ac:dyDescent="0.25">
      <c r="A50" s="3"/>
      <c r="B50" s="14" t="s">
        <v>22</v>
      </c>
      <c r="C50" s="3"/>
      <c r="D50" s="6">
        <f>SUM(D46:D49)</f>
        <v>3.19</v>
      </c>
      <c r="E50" s="6"/>
      <c r="F50" s="6">
        <f>SUM(F46:F49)</f>
        <v>2595</v>
      </c>
    </row>
    <row r="51" spans="1:7" ht="15.75" x14ac:dyDescent="0.25">
      <c r="A51" s="60" t="s">
        <v>95</v>
      </c>
      <c r="B51" s="61"/>
      <c r="C51" s="61"/>
      <c r="D51" s="61"/>
      <c r="E51" s="61"/>
      <c r="F51" s="62"/>
    </row>
    <row r="52" spans="1:7" ht="15.75" x14ac:dyDescent="0.25">
      <c r="A52" s="55">
        <v>1</v>
      </c>
      <c r="B52" s="19" t="s">
        <v>1</v>
      </c>
      <c r="C52" s="3" t="s">
        <v>2</v>
      </c>
      <c r="D52" s="3">
        <v>0.2</v>
      </c>
      <c r="E52" s="3">
        <v>845</v>
      </c>
      <c r="F52" s="3">
        <f>ROUND(D52*E52,0)</f>
        <v>169</v>
      </c>
    </row>
    <row r="53" spans="1:7" ht="15.75" x14ac:dyDescent="0.25">
      <c r="A53" s="3">
        <v>2</v>
      </c>
      <c r="B53" s="30" t="s">
        <v>3</v>
      </c>
      <c r="C53" s="3" t="s">
        <v>4</v>
      </c>
      <c r="D53" s="3">
        <v>3.9E-2</v>
      </c>
      <c r="E53" s="3">
        <v>830</v>
      </c>
      <c r="F53" s="3">
        <f>ROUND(D53*E53,0)</f>
        <v>32</v>
      </c>
    </row>
    <row r="54" spans="1:7" ht="15.75" x14ac:dyDescent="0.25">
      <c r="A54" s="3">
        <v>3</v>
      </c>
      <c r="B54" s="13" t="s">
        <v>32</v>
      </c>
      <c r="C54" s="3" t="s">
        <v>6</v>
      </c>
      <c r="D54" s="3">
        <v>0.25</v>
      </c>
      <c r="E54" s="3">
        <v>750</v>
      </c>
      <c r="F54" s="3">
        <f>ROUND(D54*E54,0)</f>
        <v>188</v>
      </c>
    </row>
    <row r="55" spans="1:7" ht="15.75" x14ac:dyDescent="0.25">
      <c r="A55" s="3"/>
      <c r="B55" s="14" t="s">
        <v>22</v>
      </c>
      <c r="C55" s="3"/>
      <c r="D55" s="6">
        <f>SUM(D52:D54)</f>
        <v>0.48899999999999999</v>
      </c>
      <c r="E55" s="6"/>
      <c r="F55" s="6">
        <f>SUM(F52:F54)</f>
        <v>389</v>
      </c>
      <c r="G55" s="57"/>
    </row>
    <row r="56" spans="1:7" ht="15.75" x14ac:dyDescent="0.25">
      <c r="A56" s="15" t="s">
        <v>37</v>
      </c>
      <c r="B56" s="16"/>
      <c r="C56" s="16"/>
      <c r="D56" s="16"/>
      <c r="E56" s="16"/>
      <c r="F56" s="17"/>
    </row>
    <row r="57" spans="1:7" ht="15.75" x14ac:dyDescent="0.25">
      <c r="A57" s="18">
        <v>1</v>
      </c>
      <c r="B57" s="13" t="s">
        <v>33</v>
      </c>
      <c r="C57" s="18" t="s">
        <v>15</v>
      </c>
      <c r="D57" s="3">
        <v>1</v>
      </c>
      <c r="E57" s="3">
        <v>1003</v>
      </c>
      <c r="F57" s="3">
        <f t="shared" ref="F57:F62" si="5">ROUND(D57*E57,0)</f>
        <v>1003</v>
      </c>
    </row>
    <row r="58" spans="1:7" ht="15.75" x14ac:dyDescent="0.25">
      <c r="A58" s="18">
        <v>2</v>
      </c>
      <c r="B58" s="19" t="s">
        <v>35</v>
      </c>
      <c r="C58" s="18" t="s">
        <v>36</v>
      </c>
      <c r="D58" s="3">
        <v>0.3</v>
      </c>
      <c r="E58" s="3">
        <v>830</v>
      </c>
      <c r="F58" s="3">
        <f t="shared" si="5"/>
        <v>249</v>
      </c>
    </row>
    <row r="59" spans="1:7" ht="15.75" x14ac:dyDescent="0.25">
      <c r="A59" s="18">
        <v>3</v>
      </c>
      <c r="B59" s="19" t="s">
        <v>16</v>
      </c>
      <c r="C59" s="18" t="s">
        <v>17</v>
      </c>
      <c r="D59" s="3">
        <v>4.3620000000000001</v>
      </c>
      <c r="E59" s="3">
        <v>750</v>
      </c>
      <c r="F59" s="3">
        <f t="shared" si="5"/>
        <v>3272</v>
      </c>
    </row>
    <row r="60" spans="1:7" ht="15.75" x14ac:dyDescent="0.25">
      <c r="A60" s="18">
        <v>4</v>
      </c>
      <c r="B60" s="19" t="s">
        <v>18</v>
      </c>
      <c r="C60" s="18" t="s">
        <v>19</v>
      </c>
      <c r="D60" s="3">
        <v>0.6</v>
      </c>
      <c r="E60" s="3">
        <v>750</v>
      </c>
      <c r="F60" s="3">
        <f t="shared" si="5"/>
        <v>450</v>
      </c>
    </row>
    <row r="61" spans="1:7" ht="15.75" x14ac:dyDescent="0.25">
      <c r="A61" s="18">
        <v>5</v>
      </c>
      <c r="B61" s="19" t="s">
        <v>20</v>
      </c>
      <c r="C61" s="18" t="s">
        <v>21</v>
      </c>
      <c r="D61" s="3">
        <v>0.21</v>
      </c>
      <c r="E61" s="3">
        <v>750</v>
      </c>
      <c r="F61" s="3">
        <f t="shared" si="5"/>
        <v>158</v>
      </c>
    </row>
    <row r="62" spans="1:7" ht="15.75" x14ac:dyDescent="0.25">
      <c r="A62" s="18">
        <v>6</v>
      </c>
      <c r="B62" s="19" t="s">
        <v>28</v>
      </c>
      <c r="C62" s="18" t="s">
        <v>29</v>
      </c>
      <c r="D62" s="3">
        <v>0.25</v>
      </c>
      <c r="E62" s="3">
        <v>750</v>
      </c>
      <c r="F62" s="3">
        <f t="shared" si="5"/>
        <v>188</v>
      </c>
    </row>
    <row r="63" spans="1:7" ht="15.75" x14ac:dyDescent="0.25">
      <c r="A63" s="20"/>
      <c r="B63" s="21" t="s">
        <v>7</v>
      </c>
      <c r="C63" s="3"/>
      <c r="D63" s="22">
        <f>SUM(D57:D62)</f>
        <v>6.7219999999999995</v>
      </c>
      <c r="E63" s="22"/>
      <c r="F63" s="22">
        <f>SUM(F57:F62)</f>
        <v>5320</v>
      </c>
    </row>
    <row r="64" spans="1:7" ht="15.75" x14ac:dyDescent="0.25">
      <c r="A64" s="60" t="s">
        <v>38</v>
      </c>
      <c r="B64" s="61"/>
      <c r="C64" s="61"/>
      <c r="D64" s="61"/>
      <c r="E64" s="61"/>
      <c r="F64" s="62"/>
    </row>
    <row r="65" spans="1:6" ht="15.75" x14ac:dyDescent="0.25">
      <c r="A65" s="3">
        <v>1</v>
      </c>
      <c r="B65" s="4" t="s">
        <v>58</v>
      </c>
      <c r="C65" s="3" t="s">
        <v>15</v>
      </c>
      <c r="D65" s="3">
        <v>0.1</v>
      </c>
      <c r="E65" s="3">
        <v>1003</v>
      </c>
      <c r="F65" s="3">
        <f t="shared" ref="F65:F70" si="6">ROUND(D65*E65,0)</f>
        <v>100</v>
      </c>
    </row>
    <row r="66" spans="1:6" ht="15.75" x14ac:dyDescent="0.25">
      <c r="A66" s="3">
        <v>2</v>
      </c>
      <c r="B66" s="19" t="s">
        <v>1</v>
      </c>
      <c r="C66" s="3" t="s">
        <v>2</v>
      </c>
      <c r="D66" s="3">
        <v>0.15</v>
      </c>
      <c r="E66" s="3">
        <v>830</v>
      </c>
      <c r="F66" s="3">
        <f t="shared" si="6"/>
        <v>125</v>
      </c>
    </row>
    <row r="67" spans="1:6" ht="15.75" x14ac:dyDescent="0.25">
      <c r="A67" s="3">
        <v>3</v>
      </c>
      <c r="B67" s="4" t="s">
        <v>3</v>
      </c>
      <c r="C67" s="3" t="s">
        <v>4</v>
      </c>
      <c r="D67" s="3">
        <v>3.9E-2</v>
      </c>
      <c r="E67" s="3">
        <v>830</v>
      </c>
      <c r="F67" s="3">
        <f t="shared" si="6"/>
        <v>32</v>
      </c>
    </row>
    <row r="68" spans="1:6" ht="15.75" x14ac:dyDescent="0.25">
      <c r="A68" s="3">
        <v>4</v>
      </c>
      <c r="B68" s="19" t="s">
        <v>5</v>
      </c>
      <c r="C68" s="3" t="s">
        <v>6</v>
      </c>
      <c r="D68" s="3">
        <v>0.45</v>
      </c>
      <c r="E68" s="3">
        <v>750</v>
      </c>
      <c r="F68" s="3">
        <f t="shared" si="6"/>
        <v>338</v>
      </c>
    </row>
    <row r="69" spans="1:6" ht="15.75" x14ac:dyDescent="0.25">
      <c r="A69" s="3">
        <v>5</v>
      </c>
      <c r="B69" s="19" t="s">
        <v>39</v>
      </c>
      <c r="C69" s="3">
        <v>263403</v>
      </c>
      <c r="D69" s="3">
        <v>0.15</v>
      </c>
      <c r="E69" s="3">
        <v>750</v>
      </c>
      <c r="F69" s="3">
        <f t="shared" si="6"/>
        <v>113</v>
      </c>
    </row>
    <row r="70" spans="1:6" ht="15.75" x14ac:dyDescent="0.25">
      <c r="A70" s="3">
        <v>6</v>
      </c>
      <c r="B70" s="19" t="s">
        <v>20</v>
      </c>
      <c r="C70" s="3" t="s">
        <v>21</v>
      </c>
      <c r="D70" s="3">
        <v>0.2</v>
      </c>
      <c r="E70" s="3">
        <v>750</v>
      </c>
      <c r="F70" s="3">
        <f t="shared" si="6"/>
        <v>150</v>
      </c>
    </row>
    <row r="71" spans="1:6" ht="15.75" x14ac:dyDescent="0.25">
      <c r="A71" s="19"/>
      <c r="B71" s="14" t="s">
        <v>22</v>
      </c>
      <c r="C71" s="6"/>
      <c r="D71" s="6">
        <f>SUM(D65:D70)</f>
        <v>1.089</v>
      </c>
      <c r="E71" s="6"/>
      <c r="F71" s="6">
        <f>SUM(F65:F70)</f>
        <v>858</v>
      </c>
    </row>
    <row r="72" spans="1:6" ht="15.75" x14ac:dyDescent="0.25">
      <c r="A72" s="60" t="s">
        <v>40</v>
      </c>
      <c r="B72" s="61"/>
      <c r="C72" s="61"/>
      <c r="D72" s="61"/>
      <c r="E72" s="61"/>
      <c r="F72" s="62"/>
    </row>
    <row r="73" spans="1:6" ht="15.75" x14ac:dyDescent="0.25">
      <c r="A73" s="3">
        <v>1</v>
      </c>
      <c r="B73" s="19" t="s">
        <v>16</v>
      </c>
      <c r="C73" s="3">
        <v>234201</v>
      </c>
      <c r="D73" s="3">
        <v>1.143</v>
      </c>
      <c r="E73" s="3">
        <v>750</v>
      </c>
      <c r="F73" s="3">
        <f>ROUND(D73*E73,0)</f>
        <v>857</v>
      </c>
    </row>
    <row r="74" spans="1:6" ht="15.75" x14ac:dyDescent="0.25">
      <c r="A74" s="3">
        <v>2</v>
      </c>
      <c r="B74" s="19" t="s">
        <v>18</v>
      </c>
      <c r="C74" s="3" t="s">
        <v>19</v>
      </c>
      <c r="D74" s="3">
        <v>0.15</v>
      </c>
      <c r="E74" s="3">
        <v>750</v>
      </c>
      <c r="F74" s="3">
        <f t="shared" ref="F74:F75" si="7">ROUND(D74*E74,0)</f>
        <v>113</v>
      </c>
    </row>
    <row r="75" spans="1:6" ht="15.75" x14ac:dyDescent="0.25">
      <c r="A75" s="3">
        <v>3</v>
      </c>
      <c r="B75" s="19" t="s">
        <v>20</v>
      </c>
      <c r="C75" s="3" t="s">
        <v>21</v>
      </c>
      <c r="D75" s="3">
        <v>0.05</v>
      </c>
      <c r="E75" s="3">
        <v>750</v>
      </c>
      <c r="F75" s="3">
        <f t="shared" si="7"/>
        <v>38</v>
      </c>
    </row>
    <row r="76" spans="1:6" ht="15.75" x14ac:dyDescent="0.25">
      <c r="A76" s="19"/>
      <c r="B76" s="14" t="s">
        <v>22</v>
      </c>
      <c r="C76" s="6"/>
      <c r="D76" s="6">
        <f>SUM(D73:D75)</f>
        <v>1.343</v>
      </c>
      <c r="E76" s="6"/>
      <c r="F76" s="6">
        <f>SUM(F73:F75)</f>
        <v>1008</v>
      </c>
    </row>
    <row r="77" spans="1:6" ht="15.75" x14ac:dyDescent="0.25">
      <c r="A77" s="60" t="s">
        <v>41</v>
      </c>
      <c r="B77" s="61"/>
      <c r="C77" s="61"/>
      <c r="D77" s="61"/>
      <c r="E77" s="61"/>
      <c r="F77" s="62"/>
    </row>
    <row r="78" spans="1:6" ht="15.75" x14ac:dyDescent="0.25">
      <c r="A78" s="3">
        <v>1</v>
      </c>
      <c r="B78" s="23" t="s">
        <v>42</v>
      </c>
      <c r="C78" s="3" t="s">
        <v>43</v>
      </c>
      <c r="D78" s="3">
        <v>0.6</v>
      </c>
      <c r="E78" s="3">
        <v>750</v>
      </c>
      <c r="F78" s="3">
        <f>ROUND(D78*E78,0)</f>
        <v>450</v>
      </c>
    </row>
    <row r="79" spans="1:6" ht="15.75" x14ac:dyDescent="0.25">
      <c r="A79" s="3">
        <v>2</v>
      </c>
      <c r="B79" s="29" t="s">
        <v>51</v>
      </c>
      <c r="C79" s="3" t="s">
        <v>52</v>
      </c>
      <c r="D79" s="3">
        <v>0.4</v>
      </c>
      <c r="E79" s="3">
        <v>750</v>
      </c>
      <c r="F79" s="3">
        <f t="shared" ref="F79" si="8">ROUND(D79*E79,0)</f>
        <v>300</v>
      </c>
    </row>
    <row r="80" spans="1:6" ht="15.75" x14ac:dyDescent="0.25">
      <c r="A80" s="6"/>
      <c r="B80" s="21" t="s">
        <v>22</v>
      </c>
      <c r="C80" s="6"/>
      <c r="D80" s="6">
        <f>SUM(D78:D79)</f>
        <v>1</v>
      </c>
      <c r="E80" s="6"/>
      <c r="F80" s="6">
        <f>SUM(F78:F79)</f>
        <v>750</v>
      </c>
    </row>
    <row r="81" spans="1:6" ht="15.75" x14ac:dyDescent="0.25">
      <c r="A81" s="60" t="s">
        <v>46</v>
      </c>
      <c r="B81" s="61"/>
      <c r="C81" s="61"/>
      <c r="D81" s="61"/>
      <c r="E81" s="61"/>
      <c r="F81" s="62"/>
    </row>
    <row r="82" spans="1:6" ht="15.75" x14ac:dyDescent="0.25">
      <c r="A82" s="3">
        <v>1</v>
      </c>
      <c r="B82" s="13" t="s">
        <v>14</v>
      </c>
      <c r="C82" s="3" t="s">
        <v>15</v>
      </c>
      <c r="D82" s="3">
        <v>1</v>
      </c>
      <c r="E82" s="3">
        <v>1003</v>
      </c>
      <c r="F82" s="3">
        <f>ROUND(D82*E82,0)</f>
        <v>1003</v>
      </c>
    </row>
    <row r="83" spans="1:6" ht="15.75" x14ac:dyDescent="0.25">
      <c r="A83" s="3">
        <v>2</v>
      </c>
      <c r="B83" s="13" t="s">
        <v>44</v>
      </c>
      <c r="C83" s="3" t="s">
        <v>17</v>
      </c>
      <c r="D83" s="3">
        <v>2.552</v>
      </c>
      <c r="E83" s="3">
        <v>750</v>
      </c>
      <c r="F83" s="3">
        <f t="shared" ref="F83:F85" si="9">ROUND(D83*E83,0)</f>
        <v>1914</v>
      </c>
    </row>
    <row r="84" spans="1:6" ht="15.75" x14ac:dyDescent="0.25">
      <c r="A84" s="3">
        <v>3</v>
      </c>
      <c r="B84" s="13" t="s">
        <v>45</v>
      </c>
      <c r="C84" s="3" t="s">
        <v>19</v>
      </c>
      <c r="D84" s="3">
        <v>0.45</v>
      </c>
      <c r="E84" s="3">
        <v>750</v>
      </c>
      <c r="F84" s="3">
        <f t="shared" si="9"/>
        <v>338</v>
      </c>
    </row>
    <row r="85" spans="1:6" ht="15.75" x14ac:dyDescent="0.25">
      <c r="A85" s="3">
        <v>4</v>
      </c>
      <c r="B85" s="13" t="s">
        <v>20</v>
      </c>
      <c r="C85" s="3">
        <v>235201</v>
      </c>
      <c r="D85" s="3">
        <v>0.22500000000000001</v>
      </c>
      <c r="E85" s="3">
        <v>750</v>
      </c>
      <c r="F85" s="3">
        <f t="shared" si="9"/>
        <v>169</v>
      </c>
    </row>
    <row r="86" spans="1:6" ht="15.75" x14ac:dyDescent="0.25">
      <c r="A86" s="3"/>
      <c r="B86" s="21" t="s">
        <v>22</v>
      </c>
      <c r="C86" s="3"/>
      <c r="D86" s="12">
        <f>SUM(D82:D85)</f>
        <v>4.2269999999999994</v>
      </c>
      <c r="E86" s="3"/>
      <c r="F86" s="12">
        <f>SUM(F82:F85)</f>
        <v>3424</v>
      </c>
    </row>
    <row r="87" spans="1:6" ht="15.75" x14ac:dyDescent="0.25">
      <c r="A87" s="60" t="s">
        <v>47</v>
      </c>
      <c r="B87" s="61"/>
      <c r="C87" s="61"/>
      <c r="D87" s="61"/>
      <c r="E87" s="61"/>
      <c r="F87" s="62"/>
    </row>
    <row r="88" spans="1:6" ht="15.75" x14ac:dyDescent="0.25">
      <c r="A88" s="28">
        <v>1</v>
      </c>
      <c r="B88" s="30" t="s">
        <v>58</v>
      </c>
      <c r="C88" s="3">
        <v>134508</v>
      </c>
      <c r="D88" s="3">
        <v>0.3</v>
      </c>
      <c r="E88" s="3">
        <v>1003</v>
      </c>
      <c r="F88" s="3">
        <f>ROUND(D88*E88,0)</f>
        <v>301</v>
      </c>
    </row>
    <row r="89" spans="1:6" ht="15.75" x14ac:dyDescent="0.25">
      <c r="A89" s="24">
        <v>2</v>
      </c>
      <c r="B89" s="25" t="s">
        <v>1</v>
      </c>
      <c r="C89" s="24" t="s">
        <v>2</v>
      </c>
      <c r="D89" s="24">
        <v>0.15</v>
      </c>
      <c r="E89" s="24">
        <v>830</v>
      </c>
      <c r="F89" s="3">
        <f t="shared" ref="F89:F90" si="10">ROUND(D89*E89,0)</f>
        <v>125</v>
      </c>
    </row>
    <row r="90" spans="1:6" ht="15.75" x14ac:dyDescent="0.25">
      <c r="A90" s="24">
        <v>3</v>
      </c>
      <c r="B90" s="25" t="s">
        <v>5</v>
      </c>
      <c r="C90" s="24">
        <v>234101</v>
      </c>
      <c r="D90" s="24">
        <v>1.45</v>
      </c>
      <c r="E90" s="24">
        <v>750</v>
      </c>
      <c r="F90" s="3">
        <f t="shared" si="10"/>
        <v>1088</v>
      </c>
    </row>
    <row r="91" spans="1:6" ht="15.75" x14ac:dyDescent="0.25">
      <c r="A91" s="24"/>
      <c r="B91" s="26" t="s">
        <v>22</v>
      </c>
      <c r="C91" s="3"/>
      <c r="D91" s="6">
        <f>SUM(D88:D90)</f>
        <v>1.9</v>
      </c>
      <c r="E91" s="6"/>
      <c r="F91" s="6">
        <f>SUM(F88:F90)</f>
        <v>1514</v>
      </c>
    </row>
    <row r="92" spans="1:6" ht="15.75" x14ac:dyDescent="0.25">
      <c r="A92" s="60" t="s">
        <v>48</v>
      </c>
      <c r="B92" s="61"/>
      <c r="C92" s="61"/>
      <c r="D92" s="61"/>
      <c r="E92" s="61"/>
      <c r="F92" s="62"/>
    </row>
    <row r="93" spans="1:6" ht="15.75" x14ac:dyDescent="0.25">
      <c r="A93" s="24">
        <v>1</v>
      </c>
      <c r="B93" s="25" t="s">
        <v>35</v>
      </c>
      <c r="C93" s="24" t="s">
        <v>36</v>
      </c>
      <c r="D93" s="24">
        <v>0.2</v>
      </c>
      <c r="E93" s="24">
        <v>830</v>
      </c>
      <c r="F93" s="24">
        <f>ROUND(D93*E93,0)</f>
        <v>166</v>
      </c>
    </row>
    <row r="94" spans="1:6" ht="15.75" x14ac:dyDescent="0.25">
      <c r="A94" s="24">
        <v>2</v>
      </c>
      <c r="B94" s="25" t="s">
        <v>16</v>
      </c>
      <c r="C94" s="24" t="s">
        <v>17</v>
      </c>
      <c r="D94" s="24">
        <v>3.0939999999999999</v>
      </c>
      <c r="E94" s="24">
        <v>750</v>
      </c>
      <c r="F94" s="24">
        <f t="shared" ref="F94:F96" si="11">ROUND(D94*E94,0)</f>
        <v>2321</v>
      </c>
    </row>
    <row r="95" spans="1:6" ht="15.75" x14ac:dyDescent="0.25">
      <c r="A95" s="24">
        <v>3</v>
      </c>
      <c r="B95" s="25" t="s">
        <v>18</v>
      </c>
      <c r="C95" s="24" t="s">
        <v>49</v>
      </c>
      <c r="D95" s="24">
        <v>0.45</v>
      </c>
      <c r="E95" s="24">
        <v>750</v>
      </c>
      <c r="F95" s="24">
        <f t="shared" si="11"/>
        <v>338</v>
      </c>
    </row>
    <row r="96" spans="1:6" ht="15.75" x14ac:dyDescent="0.25">
      <c r="A96" s="24">
        <v>4</v>
      </c>
      <c r="B96" s="25" t="s">
        <v>20</v>
      </c>
      <c r="C96" s="24" t="s">
        <v>21</v>
      </c>
      <c r="D96" s="24">
        <v>0.13500000000000001</v>
      </c>
      <c r="E96" s="24">
        <v>750</v>
      </c>
      <c r="F96" s="24">
        <f t="shared" si="11"/>
        <v>101</v>
      </c>
    </row>
    <row r="97" spans="1:6" ht="15.75" x14ac:dyDescent="0.25">
      <c r="A97" s="24"/>
      <c r="B97" s="26" t="s">
        <v>22</v>
      </c>
      <c r="C97" s="24"/>
      <c r="D97" s="27">
        <f>SUM(D93:D96)</f>
        <v>3.8790000000000004</v>
      </c>
      <c r="E97" s="27"/>
      <c r="F97" s="27">
        <f>SUM(F93:F96)</f>
        <v>2926</v>
      </c>
    </row>
    <row r="98" spans="1:6" ht="15.75" x14ac:dyDescent="0.25">
      <c r="A98" s="60" t="s">
        <v>50</v>
      </c>
      <c r="B98" s="61"/>
      <c r="C98" s="61"/>
      <c r="D98" s="61"/>
      <c r="E98" s="61"/>
      <c r="F98" s="62"/>
    </row>
    <row r="99" spans="1:6" ht="15.75" x14ac:dyDescent="0.25">
      <c r="A99" s="24">
        <v>1</v>
      </c>
      <c r="B99" s="30" t="s">
        <v>58</v>
      </c>
      <c r="C99" s="3">
        <v>134508</v>
      </c>
      <c r="D99" s="3">
        <v>0.35</v>
      </c>
      <c r="E99" s="3">
        <v>1003</v>
      </c>
      <c r="F99" s="3">
        <f>ROUND(D99*E99,0)</f>
        <v>351</v>
      </c>
    </row>
    <row r="100" spans="1:6" ht="15.75" x14ac:dyDescent="0.25">
      <c r="A100" s="24">
        <v>2</v>
      </c>
      <c r="B100" s="29" t="s">
        <v>1</v>
      </c>
      <c r="C100" s="3" t="s">
        <v>2</v>
      </c>
      <c r="D100" s="3">
        <v>0.1</v>
      </c>
      <c r="E100" s="3">
        <v>830</v>
      </c>
      <c r="F100" s="3">
        <f t="shared" ref="F100:F103" si="12">ROUND(D100*E100,0)</f>
        <v>83</v>
      </c>
    </row>
    <row r="101" spans="1:6" ht="15.75" x14ac:dyDescent="0.25">
      <c r="A101" s="24">
        <v>3</v>
      </c>
      <c r="B101" s="29" t="s">
        <v>3</v>
      </c>
      <c r="C101" s="3" t="s">
        <v>4</v>
      </c>
      <c r="D101" s="3">
        <v>3.9E-2</v>
      </c>
      <c r="E101" s="3">
        <v>830</v>
      </c>
      <c r="F101" s="3">
        <f t="shared" si="12"/>
        <v>32</v>
      </c>
    </row>
    <row r="102" spans="1:6" ht="15.75" x14ac:dyDescent="0.25">
      <c r="A102" s="24">
        <v>4</v>
      </c>
      <c r="B102" s="29" t="s">
        <v>5</v>
      </c>
      <c r="C102" s="3" t="s">
        <v>6</v>
      </c>
      <c r="D102" s="3">
        <v>1.7</v>
      </c>
      <c r="E102" s="3">
        <v>750</v>
      </c>
      <c r="F102" s="3">
        <f t="shared" si="12"/>
        <v>1275</v>
      </c>
    </row>
    <row r="103" spans="1:6" ht="15.75" x14ac:dyDescent="0.25">
      <c r="A103" s="24">
        <v>5</v>
      </c>
      <c r="B103" s="29" t="s">
        <v>51</v>
      </c>
      <c r="C103" s="3" t="s">
        <v>52</v>
      </c>
      <c r="D103" s="3">
        <v>0.4</v>
      </c>
      <c r="E103" s="3">
        <v>750</v>
      </c>
      <c r="F103" s="3">
        <f t="shared" si="12"/>
        <v>300</v>
      </c>
    </row>
    <row r="104" spans="1:6" ht="15.75" x14ac:dyDescent="0.25">
      <c r="A104" s="30"/>
      <c r="B104" s="31" t="s">
        <v>22</v>
      </c>
      <c r="C104" s="32"/>
      <c r="D104" s="32">
        <f>SUM(D99:D103)</f>
        <v>2.589</v>
      </c>
      <c r="E104" s="32"/>
      <c r="F104" s="32">
        <f>SUM(F99:F103)</f>
        <v>2041</v>
      </c>
    </row>
    <row r="105" spans="1:6" ht="15.75" x14ac:dyDescent="0.25">
      <c r="A105" s="60" t="s">
        <v>53</v>
      </c>
      <c r="B105" s="61"/>
      <c r="C105" s="61"/>
      <c r="D105" s="61"/>
      <c r="E105" s="61"/>
      <c r="F105" s="62"/>
    </row>
    <row r="106" spans="1:6" ht="15.75" x14ac:dyDescent="0.25">
      <c r="A106" s="28">
        <v>1</v>
      </c>
      <c r="B106" s="54" t="s">
        <v>35</v>
      </c>
      <c r="C106" s="24" t="s">
        <v>36</v>
      </c>
      <c r="D106" s="28">
        <v>0.1</v>
      </c>
      <c r="E106" s="28">
        <v>830</v>
      </c>
      <c r="F106" s="3">
        <f>ROUND(D106*E106,0)</f>
        <v>83</v>
      </c>
    </row>
    <row r="107" spans="1:6" ht="15.75" x14ac:dyDescent="0.25">
      <c r="A107" s="28">
        <v>2</v>
      </c>
      <c r="B107" s="13" t="s">
        <v>16</v>
      </c>
      <c r="C107" s="3" t="s">
        <v>17</v>
      </c>
      <c r="D107" s="3">
        <v>1.752</v>
      </c>
      <c r="E107" s="3">
        <v>750</v>
      </c>
      <c r="F107" s="3">
        <f t="shared" ref="F107:F109" si="13">ROUND(D107*E107,0)</f>
        <v>1314</v>
      </c>
    </row>
    <row r="108" spans="1:6" ht="15.75" x14ac:dyDescent="0.25">
      <c r="A108" s="28">
        <v>3</v>
      </c>
      <c r="B108" s="13" t="s">
        <v>18</v>
      </c>
      <c r="C108" s="3" t="s">
        <v>19</v>
      </c>
      <c r="D108" s="3">
        <v>0.3</v>
      </c>
      <c r="E108" s="3">
        <v>750</v>
      </c>
      <c r="F108" s="3">
        <f t="shared" si="13"/>
        <v>225</v>
      </c>
    </row>
    <row r="109" spans="1:6" ht="15.75" x14ac:dyDescent="0.25">
      <c r="A109" s="28">
        <v>4</v>
      </c>
      <c r="B109" s="13" t="s">
        <v>20</v>
      </c>
      <c r="C109" s="3" t="s">
        <v>21</v>
      </c>
      <c r="D109" s="3">
        <v>0.09</v>
      </c>
      <c r="E109" s="3">
        <v>750</v>
      </c>
      <c r="F109" s="3">
        <f t="shared" si="13"/>
        <v>68</v>
      </c>
    </row>
    <row r="110" spans="1:6" ht="15.75" x14ac:dyDescent="0.25">
      <c r="A110" s="28"/>
      <c r="B110" s="31" t="s">
        <v>22</v>
      </c>
      <c r="C110" s="28"/>
      <c r="D110" s="32">
        <f>SUM(D106:D109)</f>
        <v>2.242</v>
      </c>
      <c r="E110" s="32"/>
      <c r="F110" s="32">
        <f>SUM(F106:F109)</f>
        <v>1690</v>
      </c>
    </row>
    <row r="111" spans="1:6" ht="15.75" x14ac:dyDescent="0.25">
      <c r="A111" s="60" t="s">
        <v>54</v>
      </c>
      <c r="B111" s="61"/>
      <c r="C111" s="61"/>
      <c r="D111" s="61"/>
      <c r="E111" s="61"/>
      <c r="F111" s="62"/>
    </row>
    <row r="112" spans="1:6" ht="15.75" x14ac:dyDescent="0.25">
      <c r="A112" s="56">
        <v>1</v>
      </c>
      <c r="B112" s="29" t="s">
        <v>1</v>
      </c>
      <c r="C112" s="3" t="s">
        <v>2</v>
      </c>
      <c r="D112" s="3">
        <v>0.1</v>
      </c>
      <c r="E112" s="3">
        <v>830</v>
      </c>
      <c r="F112" s="3">
        <f>ROUND(D112*E112,0)</f>
        <v>83</v>
      </c>
    </row>
    <row r="113" spans="1:6" ht="15.75" x14ac:dyDescent="0.25">
      <c r="A113" s="3">
        <v>2</v>
      </c>
      <c r="B113" s="2" t="s">
        <v>32</v>
      </c>
      <c r="C113" s="3" t="s">
        <v>6</v>
      </c>
      <c r="D113" s="3">
        <v>0.25</v>
      </c>
      <c r="E113" s="3">
        <v>750</v>
      </c>
      <c r="F113" s="3">
        <f>ROUND(D113*E113,0)</f>
        <v>188</v>
      </c>
    </row>
    <row r="114" spans="1:6" ht="15.75" x14ac:dyDescent="0.25">
      <c r="A114" s="3"/>
      <c r="B114" s="10" t="s">
        <v>22</v>
      </c>
      <c r="C114" s="6"/>
      <c r="D114" s="6">
        <f>SUM(D112:D113)</f>
        <v>0.35</v>
      </c>
      <c r="E114" s="6"/>
      <c r="F114" s="6">
        <f>SUM(F112:F113)</f>
        <v>271</v>
      </c>
    </row>
    <row r="115" spans="1:6" ht="15.75" x14ac:dyDescent="0.25">
      <c r="A115" s="60" t="s">
        <v>55</v>
      </c>
      <c r="B115" s="61"/>
      <c r="C115" s="61"/>
      <c r="D115" s="61"/>
      <c r="E115" s="61"/>
      <c r="F115" s="62"/>
    </row>
    <row r="116" spans="1:6" ht="15.75" x14ac:dyDescent="0.25">
      <c r="A116" s="3">
        <v>1</v>
      </c>
      <c r="B116" s="2" t="s">
        <v>14</v>
      </c>
      <c r="C116" s="3" t="s">
        <v>15</v>
      </c>
      <c r="D116" s="3">
        <v>1</v>
      </c>
      <c r="E116" s="3">
        <v>1106</v>
      </c>
      <c r="F116" s="3">
        <f t="shared" ref="F116:F121" si="14">ROUND(D116*E116,0)</f>
        <v>1106</v>
      </c>
    </row>
    <row r="117" spans="1:6" ht="15.75" x14ac:dyDescent="0.25">
      <c r="A117" s="3">
        <v>2</v>
      </c>
      <c r="B117" s="2" t="s">
        <v>35</v>
      </c>
      <c r="C117" s="3" t="s">
        <v>36</v>
      </c>
      <c r="D117" s="3">
        <v>0.7</v>
      </c>
      <c r="E117" s="3">
        <v>830</v>
      </c>
      <c r="F117" s="3">
        <f t="shared" si="14"/>
        <v>581</v>
      </c>
    </row>
    <row r="118" spans="1:6" ht="15.75" x14ac:dyDescent="0.25">
      <c r="A118" s="3">
        <v>3</v>
      </c>
      <c r="B118" s="2" t="s">
        <v>56</v>
      </c>
      <c r="C118" s="3" t="s">
        <v>17</v>
      </c>
      <c r="D118" s="3">
        <v>7.4569999999999999</v>
      </c>
      <c r="E118" s="3">
        <v>750</v>
      </c>
      <c r="F118" s="3">
        <f t="shared" si="14"/>
        <v>5593</v>
      </c>
    </row>
    <row r="119" spans="1:6" ht="15.75" x14ac:dyDescent="0.25">
      <c r="A119" s="3">
        <v>4</v>
      </c>
      <c r="B119" s="2" t="s">
        <v>18</v>
      </c>
      <c r="C119" s="3" t="s">
        <v>19</v>
      </c>
      <c r="D119" s="3">
        <v>1.05</v>
      </c>
      <c r="E119" s="3">
        <v>750</v>
      </c>
      <c r="F119" s="3">
        <f t="shared" si="14"/>
        <v>788</v>
      </c>
    </row>
    <row r="120" spans="1:6" ht="15.75" x14ac:dyDescent="0.25">
      <c r="A120" s="3">
        <v>5</v>
      </c>
      <c r="B120" s="2" t="s">
        <v>20</v>
      </c>
      <c r="C120" s="3" t="s">
        <v>21</v>
      </c>
      <c r="D120" s="3">
        <v>0.505</v>
      </c>
      <c r="E120" s="3">
        <v>750</v>
      </c>
      <c r="F120" s="3">
        <f t="shared" si="14"/>
        <v>379</v>
      </c>
    </row>
    <row r="121" spans="1:6" ht="15.75" x14ac:dyDescent="0.25">
      <c r="A121" s="3">
        <v>6</v>
      </c>
      <c r="B121" s="2" t="s">
        <v>28</v>
      </c>
      <c r="C121" s="3" t="s">
        <v>29</v>
      </c>
      <c r="D121" s="3">
        <v>0.8</v>
      </c>
      <c r="E121" s="3">
        <v>750</v>
      </c>
      <c r="F121" s="3">
        <f t="shared" si="14"/>
        <v>600</v>
      </c>
    </row>
    <row r="122" spans="1:6" ht="15.75" x14ac:dyDescent="0.25">
      <c r="A122" s="19"/>
      <c r="B122" s="10" t="s">
        <v>22</v>
      </c>
      <c r="C122" s="3"/>
      <c r="D122" s="6">
        <f>SUM(D116:D121)</f>
        <v>11.512000000000002</v>
      </c>
      <c r="E122" s="6"/>
      <c r="F122" s="6">
        <f>SUM(F116:F121)</f>
        <v>9047</v>
      </c>
    </row>
    <row r="123" spans="1:6" ht="15.75" x14ac:dyDescent="0.25">
      <c r="A123" s="60" t="s">
        <v>57</v>
      </c>
      <c r="B123" s="61"/>
      <c r="C123" s="61"/>
      <c r="D123" s="61"/>
      <c r="E123" s="61"/>
      <c r="F123" s="62"/>
    </row>
    <row r="124" spans="1:6" ht="15.75" x14ac:dyDescent="0.25">
      <c r="A124" s="3">
        <v>1</v>
      </c>
      <c r="B124" s="4" t="s">
        <v>58</v>
      </c>
      <c r="C124" s="3">
        <v>134508</v>
      </c>
      <c r="D124" s="3">
        <v>0.55000000000000004</v>
      </c>
      <c r="E124" s="3">
        <v>1003</v>
      </c>
      <c r="F124" s="3">
        <f>ROUND(D124*E124,0)</f>
        <v>552</v>
      </c>
    </row>
    <row r="125" spans="1:6" ht="15.75" x14ac:dyDescent="0.25">
      <c r="A125" s="3">
        <v>2</v>
      </c>
      <c r="B125" s="2" t="s">
        <v>5</v>
      </c>
      <c r="C125" s="3">
        <v>234101</v>
      </c>
      <c r="D125" s="3">
        <v>1.65</v>
      </c>
      <c r="E125" s="3">
        <v>750</v>
      </c>
      <c r="F125" s="3">
        <f t="shared" ref="F125:F126" si="15">ROUND(D125*E125,0)</f>
        <v>1238</v>
      </c>
    </row>
    <row r="126" spans="1:6" ht="15.75" x14ac:dyDescent="0.25">
      <c r="A126" s="3">
        <v>3</v>
      </c>
      <c r="B126" s="4" t="s">
        <v>51</v>
      </c>
      <c r="C126" s="3" t="s">
        <v>52</v>
      </c>
      <c r="D126" s="3">
        <v>0.7</v>
      </c>
      <c r="E126" s="33">
        <v>750</v>
      </c>
      <c r="F126" s="3">
        <f t="shared" si="15"/>
        <v>525</v>
      </c>
    </row>
    <row r="127" spans="1:6" ht="15.75" x14ac:dyDescent="0.25">
      <c r="A127" s="6"/>
      <c r="B127" s="5" t="s">
        <v>22</v>
      </c>
      <c r="C127" s="6"/>
      <c r="D127" s="6">
        <f>SUM(D124:D126)</f>
        <v>2.9000000000000004</v>
      </c>
      <c r="E127" s="6"/>
      <c r="F127" s="6">
        <f>SUM(F124:F126)</f>
        <v>2315</v>
      </c>
    </row>
    <row r="128" spans="1:6" ht="15.75" x14ac:dyDescent="0.25">
      <c r="A128" s="60" t="s">
        <v>59</v>
      </c>
      <c r="B128" s="61"/>
      <c r="C128" s="61"/>
      <c r="D128" s="61"/>
      <c r="E128" s="61"/>
      <c r="F128" s="62"/>
    </row>
    <row r="129" spans="1:6" ht="15.75" x14ac:dyDescent="0.25">
      <c r="A129" s="3">
        <v>1</v>
      </c>
      <c r="B129" s="2" t="s">
        <v>16</v>
      </c>
      <c r="C129" s="3" t="s">
        <v>17</v>
      </c>
      <c r="D129" s="3">
        <v>1.843</v>
      </c>
      <c r="E129" s="3">
        <v>750</v>
      </c>
      <c r="F129" s="3">
        <f>ROUND(D129*E129,0)</f>
        <v>1382</v>
      </c>
    </row>
    <row r="130" spans="1:6" ht="15.75" x14ac:dyDescent="0.25">
      <c r="A130" s="3">
        <v>2</v>
      </c>
      <c r="B130" s="2" t="s">
        <v>18</v>
      </c>
      <c r="C130" s="3" t="s">
        <v>19</v>
      </c>
      <c r="D130" s="3">
        <v>0.25</v>
      </c>
      <c r="E130" s="3">
        <v>750</v>
      </c>
      <c r="F130" s="3">
        <f t="shared" ref="F130:F131" si="16">ROUND(D130*E130,0)</f>
        <v>188</v>
      </c>
    </row>
    <row r="131" spans="1:6" ht="15.75" x14ac:dyDescent="0.25">
      <c r="A131" s="3">
        <v>3</v>
      </c>
      <c r="B131" s="2" t="s">
        <v>20</v>
      </c>
      <c r="C131" s="3" t="s">
        <v>21</v>
      </c>
      <c r="D131" s="3">
        <v>7.4999999999999997E-2</v>
      </c>
      <c r="E131" s="3">
        <v>750</v>
      </c>
      <c r="F131" s="3">
        <f t="shared" si="16"/>
        <v>56</v>
      </c>
    </row>
    <row r="132" spans="1:6" ht="15.75" x14ac:dyDescent="0.25">
      <c r="A132" s="19"/>
      <c r="B132" s="5" t="s">
        <v>22</v>
      </c>
      <c r="C132" s="3"/>
      <c r="D132" s="12">
        <f>SUM(D129:D131)</f>
        <v>2.1680000000000001</v>
      </c>
      <c r="E132" s="3"/>
      <c r="F132" s="6">
        <f>SUM(F129:F131)</f>
        <v>1626</v>
      </c>
    </row>
    <row r="133" spans="1:6" ht="15.75" x14ac:dyDescent="0.25">
      <c r="A133" s="60" t="s">
        <v>60</v>
      </c>
      <c r="B133" s="61"/>
      <c r="C133" s="61"/>
      <c r="D133" s="61"/>
      <c r="E133" s="61"/>
      <c r="F133" s="62"/>
    </row>
    <row r="134" spans="1:6" ht="31.5" x14ac:dyDescent="0.25">
      <c r="A134" s="34">
        <v>1</v>
      </c>
      <c r="B134" s="13" t="s">
        <v>61</v>
      </c>
      <c r="C134" s="3" t="s">
        <v>4</v>
      </c>
      <c r="D134" s="3">
        <v>0.71499999999999997</v>
      </c>
      <c r="E134" s="3">
        <v>830</v>
      </c>
      <c r="F134" s="3">
        <f>ROUND(D134*E134,0)</f>
        <v>593</v>
      </c>
    </row>
    <row r="135" spans="1:6" ht="31.5" x14ac:dyDescent="0.25">
      <c r="A135" s="34">
        <v>2</v>
      </c>
      <c r="B135" s="13" t="s">
        <v>62</v>
      </c>
      <c r="C135" s="18" t="s">
        <v>52</v>
      </c>
      <c r="D135" s="3">
        <v>1</v>
      </c>
      <c r="E135" s="3">
        <v>750</v>
      </c>
      <c r="F135" s="3">
        <f>ROUND(D135*E135,0)</f>
        <v>750</v>
      </c>
    </row>
    <row r="136" spans="1:6" ht="15.75" x14ac:dyDescent="0.25">
      <c r="A136" s="34"/>
      <c r="B136" s="14" t="s">
        <v>22</v>
      </c>
      <c r="C136" s="6"/>
      <c r="D136" s="6">
        <f t="shared" ref="D136" si="17">SUM(D134:D135)</f>
        <v>1.7149999999999999</v>
      </c>
      <c r="E136" s="6"/>
      <c r="F136" s="6">
        <f t="shared" ref="F136" si="18">SUM(F134:F135)</f>
        <v>1343</v>
      </c>
    </row>
    <row r="137" spans="1:6" ht="15.75" customHeight="1" x14ac:dyDescent="0.25">
      <c r="A137" s="60" t="s">
        <v>63</v>
      </c>
      <c r="B137" s="61"/>
      <c r="C137" s="61"/>
      <c r="D137" s="61"/>
      <c r="E137" s="61"/>
      <c r="F137" s="62"/>
    </row>
    <row r="138" spans="1:6" ht="15.75" x14ac:dyDescent="0.25">
      <c r="A138" s="34">
        <v>1</v>
      </c>
      <c r="B138" s="13" t="s">
        <v>42</v>
      </c>
      <c r="C138" s="18" t="s">
        <v>64</v>
      </c>
      <c r="D138" s="3">
        <v>1</v>
      </c>
      <c r="E138" s="3">
        <v>810</v>
      </c>
      <c r="F138" s="3">
        <f>ROUND(D138*E138,0)</f>
        <v>810</v>
      </c>
    </row>
    <row r="139" spans="1:6" ht="15.75" x14ac:dyDescent="0.25">
      <c r="A139" s="34">
        <v>2</v>
      </c>
      <c r="B139" s="13" t="s">
        <v>3</v>
      </c>
      <c r="C139" s="18" t="s">
        <v>4</v>
      </c>
      <c r="D139" s="3">
        <v>0.495</v>
      </c>
      <c r="E139" s="3">
        <v>830</v>
      </c>
      <c r="F139" s="3">
        <f>ROUND(D139*E139,0)</f>
        <v>411</v>
      </c>
    </row>
    <row r="140" spans="1:6" ht="15.75" x14ac:dyDescent="0.25">
      <c r="A140" s="34"/>
      <c r="B140" s="14" t="s">
        <v>22</v>
      </c>
      <c r="C140" s="22"/>
      <c r="D140" s="22">
        <f>SUM(D138:D139)</f>
        <v>1.4950000000000001</v>
      </c>
      <c r="E140" s="22"/>
      <c r="F140" s="22">
        <f>SUM(F138:F139)</f>
        <v>1221</v>
      </c>
    </row>
    <row r="141" spans="1:6" ht="15.75" x14ac:dyDescent="0.25">
      <c r="A141" s="60" t="s">
        <v>65</v>
      </c>
      <c r="B141" s="61"/>
      <c r="C141" s="61"/>
      <c r="D141" s="61"/>
      <c r="E141" s="61"/>
      <c r="F141" s="62"/>
    </row>
    <row r="142" spans="1:6" ht="15.75" x14ac:dyDescent="0.25">
      <c r="A142" s="35">
        <v>1</v>
      </c>
      <c r="B142" s="13" t="s">
        <v>14</v>
      </c>
      <c r="C142" s="18" t="s">
        <v>15</v>
      </c>
      <c r="D142" s="3">
        <v>1</v>
      </c>
      <c r="E142" s="3">
        <v>1056</v>
      </c>
      <c r="F142" s="3">
        <f>ROUND(D142*E142,0)</f>
        <v>1056</v>
      </c>
    </row>
    <row r="143" spans="1:6" ht="15.75" x14ac:dyDescent="0.25">
      <c r="A143" s="35">
        <v>2</v>
      </c>
      <c r="B143" s="13" t="s">
        <v>35</v>
      </c>
      <c r="C143" s="18" t="s">
        <v>36</v>
      </c>
      <c r="D143" s="3">
        <v>0.5</v>
      </c>
      <c r="E143" s="3">
        <v>830</v>
      </c>
      <c r="F143" s="3">
        <f t="shared" ref="F143:F147" si="19">ROUND(D143*E143,0)</f>
        <v>415</v>
      </c>
    </row>
    <row r="144" spans="1:6" ht="15.75" x14ac:dyDescent="0.25">
      <c r="A144" s="35">
        <v>3</v>
      </c>
      <c r="B144" s="13" t="s">
        <v>16</v>
      </c>
      <c r="C144" s="18" t="s">
        <v>17</v>
      </c>
      <c r="D144" s="3">
        <v>6.2309999999999999</v>
      </c>
      <c r="E144" s="3">
        <v>750</v>
      </c>
      <c r="F144" s="3">
        <f t="shared" si="19"/>
        <v>4673</v>
      </c>
    </row>
    <row r="145" spans="1:6" ht="15.75" x14ac:dyDescent="0.25">
      <c r="A145" s="35">
        <v>4</v>
      </c>
      <c r="B145" s="13" t="s">
        <v>18</v>
      </c>
      <c r="C145" s="18" t="s">
        <v>19</v>
      </c>
      <c r="D145" s="3">
        <v>0.75</v>
      </c>
      <c r="E145" s="3">
        <v>750</v>
      </c>
      <c r="F145" s="3">
        <f t="shared" si="19"/>
        <v>563</v>
      </c>
    </row>
    <row r="146" spans="1:6" ht="15.75" x14ac:dyDescent="0.25">
      <c r="A146" s="35">
        <v>5</v>
      </c>
      <c r="B146" s="13" t="s">
        <v>28</v>
      </c>
      <c r="C146" s="18" t="s">
        <v>29</v>
      </c>
      <c r="D146" s="3">
        <v>0.35</v>
      </c>
      <c r="E146" s="3">
        <v>750</v>
      </c>
      <c r="F146" s="3">
        <f t="shared" si="19"/>
        <v>263</v>
      </c>
    </row>
    <row r="147" spans="1:6" ht="15.75" x14ac:dyDescent="0.25">
      <c r="A147" s="35">
        <v>6</v>
      </c>
      <c r="B147" s="13" t="s">
        <v>20</v>
      </c>
      <c r="C147" s="18" t="s">
        <v>21</v>
      </c>
      <c r="D147" s="3">
        <v>0.32500000000000001</v>
      </c>
      <c r="E147" s="3">
        <v>750</v>
      </c>
      <c r="F147" s="3">
        <f t="shared" si="19"/>
        <v>244</v>
      </c>
    </row>
    <row r="148" spans="1:6" ht="15.75" x14ac:dyDescent="0.25">
      <c r="A148" s="35"/>
      <c r="B148" s="14" t="s">
        <v>22</v>
      </c>
      <c r="C148" s="18"/>
      <c r="D148" s="6">
        <f>SUM(D142:D147)</f>
        <v>9.1559999999999988</v>
      </c>
      <c r="E148" s="6"/>
      <c r="F148" s="6">
        <f>SUM(F142:F147)</f>
        <v>7214</v>
      </c>
    </row>
    <row r="149" spans="1:6" ht="15.75" x14ac:dyDescent="0.25">
      <c r="A149" s="60" t="s">
        <v>67</v>
      </c>
      <c r="B149" s="61"/>
      <c r="C149" s="61"/>
      <c r="D149" s="61"/>
      <c r="E149" s="61"/>
      <c r="F149" s="62"/>
    </row>
    <row r="150" spans="1:6" ht="15.75" x14ac:dyDescent="0.25">
      <c r="A150" s="35">
        <v>1</v>
      </c>
      <c r="B150" s="36" t="s">
        <v>14</v>
      </c>
      <c r="C150" s="37" t="s">
        <v>15</v>
      </c>
      <c r="D150" s="38">
        <v>1</v>
      </c>
      <c r="E150" s="38">
        <v>1109</v>
      </c>
      <c r="F150" s="38">
        <f>ROUND(D150*E150,0)</f>
        <v>1109</v>
      </c>
    </row>
    <row r="151" spans="1:6" ht="15.75" x14ac:dyDescent="0.25">
      <c r="A151" s="35">
        <v>2</v>
      </c>
      <c r="B151" s="36" t="s">
        <v>35</v>
      </c>
      <c r="C151" s="37" t="s">
        <v>36</v>
      </c>
      <c r="D151" s="38">
        <v>1.0389999999999999</v>
      </c>
      <c r="E151" s="38">
        <v>830</v>
      </c>
      <c r="F151" s="38">
        <f t="shared" ref="F151:F155" si="20">ROUND(D151*E151,0)</f>
        <v>862</v>
      </c>
    </row>
    <row r="152" spans="1:6" ht="15.75" x14ac:dyDescent="0.25">
      <c r="A152" s="35">
        <v>3</v>
      </c>
      <c r="B152" s="36" t="s">
        <v>56</v>
      </c>
      <c r="C152" s="37" t="s">
        <v>17</v>
      </c>
      <c r="D152" s="38">
        <v>13.308</v>
      </c>
      <c r="E152" s="38">
        <v>750</v>
      </c>
      <c r="F152" s="38">
        <f t="shared" si="20"/>
        <v>9981</v>
      </c>
    </row>
    <row r="153" spans="1:6" ht="15.75" x14ac:dyDescent="0.25">
      <c r="A153" s="35">
        <v>4</v>
      </c>
      <c r="B153" s="36" t="s">
        <v>18</v>
      </c>
      <c r="C153" s="37" t="s">
        <v>19</v>
      </c>
      <c r="D153" s="38">
        <v>1.1950000000000001</v>
      </c>
      <c r="E153" s="38">
        <v>750</v>
      </c>
      <c r="F153" s="38">
        <f t="shared" si="20"/>
        <v>896</v>
      </c>
    </row>
    <row r="154" spans="1:6" ht="15.75" x14ac:dyDescent="0.25">
      <c r="A154" s="35">
        <v>5</v>
      </c>
      <c r="B154" s="36" t="s">
        <v>28</v>
      </c>
      <c r="C154" s="37" t="s">
        <v>29</v>
      </c>
      <c r="D154" s="39">
        <v>0.8</v>
      </c>
      <c r="E154" s="38">
        <v>750</v>
      </c>
      <c r="F154" s="38">
        <f t="shared" si="20"/>
        <v>600</v>
      </c>
    </row>
    <row r="155" spans="1:6" ht="15.75" x14ac:dyDescent="0.25">
      <c r="A155" s="35">
        <v>6</v>
      </c>
      <c r="B155" s="36" t="s">
        <v>20</v>
      </c>
      <c r="C155" s="37" t="s">
        <v>21</v>
      </c>
      <c r="D155" s="38">
        <v>0.72</v>
      </c>
      <c r="E155" s="38">
        <v>750</v>
      </c>
      <c r="F155" s="38">
        <f t="shared" si="20"/>
        <v>540</v>
      </c>
    </row>
    <row r="156" spans="1:6" ht="15.75" x14ac:dyDescent="0.25">
      <c r="A156" s="35"/>
      <c r="B156" s="40" t="s">
        <v>68</v>
      </c>
      <c r="C156" s="37"/>
      <c r="D156" s="41">
        <f>SUM(D150:D155)</f>
        <v>18.061999999999998</v>
      </c>
      <c r="E156" s="41"/>
      <c r="F156" s="41">
        <f>SUM(F150:F155)</f>
        <v>13988</v>
      </c>
    </row>
    <row r="157" spans="1:6" ht="15.75" x14ac:dyDescent="0.25">
      <c r="A157" s="60" t="s">
        <v>69</v>
      </c>
      <c r="B157" s="61"/>
      <c r="C157" s="61"/>
      <c r="D157" s="61"/>
      <c r="E157" s="61"/>
      <c r="F157" s="62"/>
    </row>
    <row r="158" spans="1:6" ht="15.75" x14ac:dyDescent="0.25">
      <c r="A158" s="35">
        <v>1</v>
      </c>
      <c r="B158" s="19" t="s">
        <v>14</v>
      </c>
      <c r="C158" s="37" t="s">
        <v>15</v>
      </c>
      <c r="D158" s="38">
        <v>1</v>
      </c>
      <c r="E158" s="38">
        <v>1412</v>
      </c>
      <c r="F158" s="38">
        <f>ROUND(D158*E158,0)</f>
        <v>1412</v>
      </c>
    </row>
    <row r="159" spans="1:6" ht="15.75" x14ac:dyDescent="0.25">
      <c r="A159" s="35">
        <v>2</v>
      </c>
      <c r="B159" s="19" t="s">
        <v>70</v>
      </c>
      <c r="C159" s="37" t="s">
        <v>2</v>
      </c>
      <c r="D159" s="38">
        <v>1</v>
      </c>
      <c r="E159" s="38">
        <v>1130</v>
      </c>
      <c r="F159" s="38">
        <f t="shared" ref="F159:F165" si="21">ROUND(D159*E159,0)</f>
        <v>1130</v>
      </c>
    </row>
    <row r="160" spans="1:6" ht="15.75" x14ac:dyDescent="0.25">
      <c r="A160" s="35">
        <v>3</v>
      </c>
      <c r="B160" s="36" t="s">
        <v>35</v>
      </c>
      <c r="C160" s="37" t="s">
        <v>36</v>
      </c>
      <c r="D160" s="38">
        <v>7.0000000000000007E-2</v>
      </c>
      <c r="E160" s="38">
        <v>830</v>
      </c>
      <c r="F160" s="38">
        <f t="shared" si="21"/>
        <v>58</v>
      </c>
    </row>
    <row r="161" spans="1:6" ht="15.75" x14ac:dyDescent="0.25">
      <c r="A161" s="35">
        <v>4</v>
      </c>
      <c r="B161" s="19" t="s">
        <v>16</v>
      </c>
      <c r="C161" s="37" t="s">
        <v>17</v>
      </c>
      <c r="D161" s="38">
        <v>16.529</v>
      </c>
      <c r="E161" s="38">
        <v>750</v>
      </c>
      <c r="F161" s="38">
        <f t="shared" si="21"/>
        <v>12397</v>
      </c>
    </row>
    <row r="162" spans="1:6" ht="15.75" x14ac:dyDescent="0.25">
      <c r="A162" s="35">
        <v>5</v>
      </c>
      <c r="B162" s="19" t="s">
        <v>71</v>
      </c>
      <c r="C162" s="37" t="s">
        <v>19</v>
      </c>
      <c r="D162" s="38">
        <v>1.8</v>
      </c>
      <c r="E162" s="38">
        <v>750</v>
      </c>
      <c r="F162" s="38">
        <f t="shared" si="21"/>
        <v>1350</v>
      </c>
    </row>
    <row r="163" spans="1:6" ht="15.75" x14ac:dyDescent="0.25">
      <c r="A163" s="35">
        <v>6</v>
      </c>
      <c r="B163" s="19" t="s">
        <v>72</v>
      </c>
      <c r="C163" s="37" t="s">
        <v>29</v>
      </c>
      <c r="D163" s="38">
        <v>2</v>
      </c>
      <c r="E163" s="38">
        <v>750</v>
      </c>
      <c r="F163" s="38">
        <f t="shared" si="21"/>
        <v>1500</v>
      </c>
    </row>
    <row r="164" spans="1:6" ht="31.5" x14ac:dyDescent="0.25">
      <c r="A164" s="35">
        <v>7</v>
      </c>
      <c r="B164" s="19" t="s">
        <v>73</v>
      </c>
      <c r="C164" s="37" t="s">
        <v>74</v>
      </c>
      <c r="D164" s="38">
        <v>0.3</v>
      </c>
      <c r="E164" s="38">
        <v>750</v>
      </c>
      <c r="F164" s="38">
        <f t="shared" si="21"/>
        <v>225</v>
      </c>
    </row>
    <row r="165" spans="1:6" ht="15.75" x14ac:dyDescent="0.25">
      <c r="A165" s="35">
        <v>8</v>
      </c>
      <c r="B165" s="19" t="s">
        <v>20</v>
      </c>
      <c r="C165" s="37" t="s">
        <v>21</v>
      </c>
      <c r="D165" s="39">
        <v>1.0900000000000001</v>
      </c>
      <c r="E165" s="38">
        <v>750</v>
      </c>
      <c r="F165" s="38">
        <f t="shared" si="21"/>
        <v>818</v>
      </c>
    </row>
    <row r="166" spans="1:6" ht="15.75" x14ac:dyDescent="0.25">
      <c r="A166" s="35"/>
      <c r="B166" s="14" t="s">
        <v>7</v>
      </c>
      <c r="C166" s="37"/>
      <c r="D166" s="41">
        <f>SUM(D158:D165)</f>
        <v>23.789000000000001</v>
      </c>
      <c r="E166" s="41"/>
      <c r="F166" s="41">
        <f>SUM(F158:F165)</f>
        <v>18890</v>
      </c>
    </row>
    <row r="167" spans="1:6" ht="15.75" x14ac:dyDescent="0.25">
      <c r="A167" s="60" t="s">
        <v>75</v>
      </c>
      <c r="B167" s="61"/>
      <c r="C167" s="61"/>
      <c r="D167" s="61"/>
      <c r="E167" s="61"/>
      <c r="F167" s="62"/>
    </row>
    <row r="168" spans="1:6" ht="15.75" x14ac:dyDescent="0.25">
      <c r="A168" s="35">
        <v>1</v>
      </c>
      <c r="B168" s="13" t="s">
        <v>58</v>
      </c>
      <c r="C168" s="3" t="s">
        <v>15</v>
      </c>
      <c r="D168" s="3">
        <v>1</v>
      </c>
      <c r="E168" s="3">
        <v>1134</v>
      </c>
      <c r="F168" s="3">
        <f>ROUND(D168*E168,0)</f>
        <v>1134</v>
      </c>
    </row>
    <row r="169" spans="1:6" ht="15.75" x14ac:dyDescent="0.25">
      <c r="A169" s="35">
        <v>2</v>
      </c>
      <c r="B169" s="13" t="s">
        <v>1</v>
      </c>
      <c r="C169" s="3" t="s">
        <v>2</v>
      </c>
      <c r="D169" s="3">
        <v>0.6</v>
      </c>
      <c r="E169" s="3">
        <v>907</v>
      </c>
      <c r="F169" s="3">
        <f t="shared" ref="F169:F170" si="22">ROUND(D169*E169,0)</f>
        <v>544</v>
      </c>
    </row>
    <row r="170" spans="1:6" ht="15.75" x14ac:dyDescent="0.25">
      <c r="A170" s="35">
        <v>3</v>
      </c>
      <c r="B170" s="13" t="s">
        <v>76</v>
      </c>
      <c r="C170" s="3" t="s">
        <v>77</v>
      </c>
      <c r="D170" s="3">
        <v>1.1499999999999999</v>
      </c>
      <c r="E170" s="3">
        <v>750</v>
      </c>
      <c r="F170" s="3">
        <f t="shared" si="22"/>
        <v>863</v>
      </c>
    </row>
    <row r="171" spans="1:6" ht="47.25" x14ac:dyDescent="0.25">
      <c r="A171" s="35">
        <v>4</v>
      </c>
      <c r="B171" s="13" t="s">
        <v>78</v>
      </c>
      <c r="C171" s="18" t="s">
        <v>77</v>
      </c>
      <c r="D171" s="3">
        <v>2</v>
      </c>
      <c r="E171" s="42" t="s">
        <v>79</v>
      </c>
      <c r="F171" s="3"/>
    </row>
    <row r="172" spans="1:6" ht="15.75" x14ac:dyDescent="0.25">
      <c r="A172" s="35"/>
      <c r="B172" s="14" t="s">
        <v>22</v>
      </c>
      <c r="C172" s="22"/>
      <c r="D172" s="6">
        <f t="shared" ref="D172" si="23">SUM(D168:D171)</f>
        <v>4.75</v>
      </c>
      <c r="E172" s="6"/>
      <c r="F172" s="6">
        <f t="shared" ref="F172" si="24">SUM(F168:F171)</f>
        <v>2541</v>
      </c>
    </row>
    <row r="173" spans="1:6" ht="15.75" x14ac:dyDescent="0.25">
      <c r="A173" s="60" t="s">
        <v>80</v>
      </c>
      <c r="B173" s="61"/>
      <c r="C173" s="61"/>
      <c r="D173" s="61"/>
      <c r="E173" s="61"/>
      <c r="F173" s="62"/>
    </row>
    <row r="174" spans="1:6" ht="15.75" x14ac:dyDescent="0.25">
      <c r="A174" s="43">
        <v>1</v>
      </c>
      <c r="B174" s="44" t="s">
        <v>58</v>
      </c>
      <c r="C174" s="45" t="s">
        <v>15</v>
      </c>
      <c r="D174" s="45">
        <v>1</v>
      </c>
      <c r="E174" s="45">
        <v>1179</v>
      </c>
      <c r="F174" s="45">
        <f>ROUND(D174*E174,0)</f>
        <v>1179</v>
      </c>
    </row>
    <row r="175" spans="1:6" ht="15.75" x14ac:dyDescent="0.25">
      <c r="A175" s="43">
        <v>2</v>
      </c>
      <c r="B175" s="44" t="s">
        <v>1</v>
      </c>
      <c r="C175" s="45" t="s">
        <v>2</v>
      </c>
      <c r="D175" s="45">
        <v>1</v>
      </c>
      <c r="E175" s="45">
        <v>943</v>
      </c>
      <c r="F175" s="45">
        <f t="shared" ref="F175:F176" si="25">ROUND(D175*E175,0)</f>
        <v>943</v>
      </c>
    </row>
    <row r="176" spans="1:6" ht="15.75" x14ac:dyDescent="0.25">
      <c r="A176" s="43">
        <v>3</v>
      </c>
      <c r="B176" s="44" t="s">
        <v>76</v>
      </c>
      <c r="C176" s="45" t="s">
        <v>77</v>
      </c>
      <c r="D176" s="45">
        <v>4.3150000000000004</v>
      </c>
      <c r="E176" s="45">
        <v>750</v>
      </c>
      <c r="F176" s="45">
        <f t="shared" si="25"/>
        <v>3236</v>
      </c>
    </row>
    <row r="177" spans="1:6" ht="47.25" x14ac:dyDescent="0.25">
      <c r="A177" s="43">
        <v>4</v>
      </c>
      <c r="B177" s="44" t="s">
        <v>81</v>
      </c>
      <c r="C177" s="45" t="s">
        <v>66</v>
      </c>
      <c r="D177" s="45">
        <v>1</v>
      </c>
      <c r="E177" s="46" t="s">
        <v>79</v>
      </c>
      <c r="F177" s="45"/>
    </row>
    <row r="178" spans="1:6" ht="15.75" x14ac:dyDescent="0.25">
      <c r="A178" s="47"/>
      <c r="B178" s="14" t="s">
        <v>22</v>
      </c>
      <c r="C178" s="48"/>
      <c r="D178" s="48">
        <f>SUM(D174:D177)</f>
        <v>7.3150000000000004</v>
      </c>
      <c r="E178" s="48"/>
      <c r="F178" s="48">
        <f>SUM(F174:F177)</f>
        <v>5358</v>
      </c>
    </row>
    <row r="179" spans="1:6" ht="15.75" x14ac:dyDescent="0.25">
      <c r="A179" s="60" t="s">
        <v>82</v>
      </c>
      <c r="B179" s="61"/>
      <c r="C179" s="61"/>
      <c r="D179" s="61"/>
      <c r="E179" s="61"/>
      <c r="F179" s="62"/>
    </row>
    <row r="180" spans="1:6" ht="15.75" x14ac:dyDescent="0.25">
      <c r="A180" s="35">
        <v>1</v>
      </c>
      <c r="B180" s="29" t="s">
        <v>58</v>
      </c>
      <c r="C180" s="3" t="s">
        <v>15</v>
      </c>
      <c r="D180" s="3">
        <v>1</v>
      </c>
      <c r="E180" s="3">
        <v>1364</v>
      </c>
      <c r="F180" s="3">
        <f>ROUND(D180*E180,0)</f>
        <v>1364</v>
      </c>
    </row>
    <row r="181" spans="1:6" ht="15.75" x14ac:dyDescent="0.25">
      <c r="A181" s="35">
        <v>2</v>
      </c>
      <c r="B181" s="29" t="s">
        <v>1</v>
      </c>
      <c r="C181" s="3" t="s">
        <v>2</v>
      </c>
      <c r="D181" s="3">
        <v>1</v>
      </c>
      <c r="E181" s="3">
        <v>1146</v>
      </c>
      <c r="F181" s="3">
        <f t="shared" ref="F181:F184" si="26">ROUND(D181*E181,0)</f>
        <v>1146</v>
      </c>
    </row>
    <row r="182" spans="1:6" ht="15.75" x14ac:dyDescent="0.25">
      <c r="A182" s="35">
        <v>3</v>
      </c>
      <c r="B182" s="29" t="s">
        <v>3</v>
      </c>
      <c r="C182" s="3" t="s">
        <v>4</v>
      </c>
      <c r="D182" s="3">
        <v>0.5</v>
      </c>
      <c r="E182" s="3">
        <v>830</v>
      </c>
      <c r="F182" s="3">
        <f t="shared" si="26"/>
        <v>415</v>
      </c>
    </row>
    <row r="183" spans="1:6" ht="15.75" x14ac:dyDescent="0.25">
      <c r="A183" s="35">
        <v>4</v>
      </c>
      <c r="B183" s="29" t="s">
        <v>76</v>
      </c>
      <c r="C183" s="3" t="s">
        <v>77</v>
      </c>
      <c r="D183" s="18">
        <v>4.1790000000000003</v>
      </c>
      <c r="E183" s="18">
        <v>750</v>
      </c>
      <c r="F183" s="3">
        <f t="shared" si="26"/>
        <v>3134</v>
      </c>
    </row>
    <row r="184" spans="1:6" ht="31.5" x14ac:dyDescent="0.25">
      <c r="A184" s="35">
        <v>5</v>
      </c>
      <c r="B184" s="29" t="s">
        <v>83</v>
      </c>
      <c r="C184" s="3" t="s">
        <v>77</v>
      </c>
      <c r="D184" s="18">
        <v>0.5</v>
      </c>
      <c r="E184" s="18">
        <v>750</v>
      </c>
      <c r="F184" s="3">
        <f t="shared" si="26"/>
        <v>375</v>
      </c>
    </row>
    <row r="185" spans="1:6" ht="15.75" x14ac:dyDescent="0.25">
      <c r="A185" s="35"/>
      <c r="B185" s="10" t="s">
        <v>7</v>
      </c>
      <c r="C185" s="6"/>
      <c r="D185" s="22">
        <f>SUM(D180:D184)</f>
        <v>7.1790000000000003</v>
      </c>
      <c r="E185" s="22"/>
      <c r="F185" s="22">
        <f>SUM(F180:F184)</f>
        <v>6434</v>
      </c>
    </row>
    <row r="186" spans="1:6" ht="15.75" x14ac:dyDescent="0.25">
      <c r="A186" s="60" t="s">
        <v>84</v>
      </c>
      <c r="B186" s="61"/>
      <c r="C186" s="61"/>
      <c r="D186" s="61"/>
      <c r="E186" s="61"/>
      <c r="F186" s="62"/>
    </row>
    <row r="187" spans="1:6" ht="15.75" x14ac:dyDescent="0.25">
      <c r="A187" s="35">
        <v>1</v>
      </c>
      <c r="B187" s="49" t="s">
        <v>58</v>
      </c>
      <c r="C187" s="50" t="s">
        <v>15</v>
      </c>
      <c r="D187" s="38">
        <v>1</v>
      </c>
      <c r="E187" s="38">
        <v>1109</v>
      </c>
      <c r="F187" s="3">
        <f>ROUND(D187*E187,0)</f>
        <v>1109</v>
      </c>
    </row>
    <row r="188" spans="1:6" ht="15.75" x14ac:dyDescent="0.25">
      <c r="A188" s="35">
        <v>2</v>
      </c>
      <c r="B188" s="49" t="s">
        <v>1</v>
      </c>
      <c r="C188" s="50" t="s">
        <v>85</v>
      </c>
      <c r="D188" s="38">
        <v>1</v>
      </c>
      <c r="E188" s="38">
        <v>887</v>
      </c>
      <c r="F188" s="3">
        <f t="shared" ref="F188:F191" si="27">ROUND(D188*E188,0)</f>
        <v>887</v>
      </c>
    </row>
    <row r="189" spans="1:6" ht="15.75" x14ac:dyDescent="0.25">
      <c r="A189" s="35">
        <v>3</v>
      </c>
      <c r="B189" s="13" t="s">
        <v>86</v>
      </c>
      <c r="C189" s="3" t="s">
        <v>87</v>
      </c>
      <c r="D189" s="38">
        <v>1</v>
      </c>
      <c r="E189" s="38">
        <v>770</v>
      </c>
      <c r="F189" s="3">
        <f t="shared" si="27"/>
        <v>770</v>
      </c>
    </row>
    <row r="190" spans="1:6" ht="15.75" x14ac:dyDescent="0.25">
      <c r="A190" s="35">
        <v>4</v>
      </c>
      <c r="B190" s="13" t="s">
        <v>98</v>
      </c>
      <c r="C190" s="3" t="s">
        <v>66</v>
      </c>
      <c r="D190" s="38">
        <v>1</v>
      </c>
      <c r="E190" s="38">
        <v>750</v>
      </c>
      <c r="F190" s="3">
        <f t="shared" si="27"/>
        <v>750</v>
      </c>
    </row>
    <row r="191" spans="1:6" ht="15.75" x14ac:dyDescent="0.25">
      <c r="A191" s="35">
        <v>5</v>
      </c>
      <c r="B191" s="13" t="s">
        <v>88</v>
      </c>
      <c r="C191" s="3" t="s">
        <v>4</v>
      </c>
      <c r="D191" s="38">
        <v>1.2</v>
      </c>
      <c r="E191" s="38">
        <v>830</v>
      </c>
      <c r="F191" s="3">
        <f t="shared" si="27"/>
        <v>996</v>
      </c>
    </row>
    <row r="192" spans="1:6" ht="15.75" x14ac:dyDescent="0.25">
      <c r="A192" s="35"/>
      <c r="B192" s="14" t="s">
        <v>22</v>
      </c>
      <c r="C192" s="6"/>
      <c r="D192" s="51">
        <f t="shared" ref="D192:F192" si="28">SUM(D187:D191)</f>
        <v>5.2</v>
      </c>
      <c r="E192" s="51"/>
      <c r="F192" s="51">
        <f t="shared" si="28"/>
        <v>4512</v>
      </c>
    </row>
    <row r="194" spans="4:8" hidden="1" x14ac:dyDescent="0.25">
      <c r="G194" t="s">
        <v>92</v>
      </c>
      <c r="H194">
        <v>564840</v>
      </c>
    </row>
    <row r="195" spans="4:8" hidden="1" x14ac:dyDescent="0.25">
      <c r="G195" t="s">
        <v>90</v>
      </c>
      <c r="H195" t="s">
        <v>91</v>
      </c>
    </row>
    <row r="196" spans="4:8" hidden="1" x14ac:dyDescent="0.25">
      <c r="D196" s="52">
        <f>D14+D20+D23+D29+D32+D40+D44+D50+D63+D71+D76+D80+D86+D91+D97+D104+D110+D114+D122+D127+D132+D136+D140+D148+D156+D166+D172+D178+D185+D192+D55</f>
        <v>142.21899999999999</v>
      </c>
      <c r="E196" s="52" t="s">
        <v>89</v>
      </c>
      <c r="F196" s="52">
        <f>F14+F20+F23+F29+F32+F40+F44+F50+F63+F71+F76+F80+F86+F91+F97+F104+F110+F114+F122+F127+F132+F136+F140+F148+F156+F166+F172+F178+F185+F192+F55</f>
        <v>111356</v>
      </c>
      <c r="G196" s="58">
        <f>F196*1.2409</f>
        <v>138181.66039999999</v>
      </c>
      <c r="H196" s="52">
        <f>G196*4</f>
        <v>552726.64159999997</v>
      </c>
    </row>
    <row r="197" spans="4:8" hidden="1" x14ac:dyDescent="0.25">
      <c r="F197" t="s">
        <v>94</v>
      </c>
      <c r="H197" s="53"/>
    </row>
    <row r="198" spans="4:8" hidden="1" x14ac:dyDescent="0.25">
      <c r="F198" t="s">
        <v>96</v>
      </c>
      <c r="H198" s="53">
        <v>1646</v>
      </c>
    </row>
    <row r="199" spans="4:8" hidden="1" x14ac:dyDescent="0.25">
      <c r="G199" t="s">
        <v>93</v>
      </c>
      <c r="H199" s="58">
        <f>H194-H196-H197-H198</f>
        <v>10467.358400000026</v>
      </c>
    </row>
  </sheetData>
  <mergeCells count="35">
    <mergeCell ref="A77:F77"/>
    <mergeCell ref="A51:F51"/>
    <mergeCell ref="E1:F1"/>
    <mergeCell ref="C2:F2"/>
    <mergeCell ref="C3:F3"/>
    <mergeCell ref="C4:F4"/>
    <mergeCell ref="A186:F186"/>
    <mergeCell ref="A149:F149"/>
    <mergeCell ref="A87:F87"/>
    <mergeCell ref="A92:F92"/>
    <mergeCell ref="A98:F98"/>
    <mergeCell ref="A105:F105"/>
    <mergeCell ref="A111:F111"/>
    <mergeCell ref="A115:F115"/>
    <mergeCell ref="A123:F123"/>
    <mergeCell ref="A128:F128"/>
    <mergeCell ref="A133:F133"/>
    <mergeCell ref="A137:F137"/>
    <mergeCell ref="A141:F141"/>
    <mergeCell ref="A6:F6"/>
    <mergeCell ref="A157:F157"/>
    <mergeCell ref="A167:F167"/>
    <mergeCell ref="A173:F173"/>
    <mergeCell ref="A179:F179"/>
    <mergeCell ref="A81:F81"/>
    <mergeCell ref="A9:F9"/>
    <mergeCell ref="A15:F15"/>
    <mergeCell ref="A21:F21"/>
    <mergeCell ref="A24:F24"/>
    <mergeCell ref="A30:F30"/>
    <mergeCell ref="A33:F33"/>
    <mergeCell ref="A41:F41"/>
    <mergeCell ref="A45:F45"/>
    <mergeCell ref="A64:F64"/>
    <mergeCell ref="A72:F72"/>
  </mergeCells>
  <pageMargins left="0.7" right="0.7" top="0.75" bottom="0.75" header="0.3" footer="0.3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skola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DaceC</cp:lastModifiedBy>
  <cp:lastPrinted>2019-09-27T14:03:57Z</cp:lastPrinted>
  <dcterms:created xsi:type="dcterms:W3CDTF">2019-09-09T07:09:52Z</dcterms:created>
  <dcterms:modified xsi:type="dcterms:W3CDTF">2019-09-27T14:03:58Z</dcterms:modified>
</cp:coreProperties>
</file>